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0155" windowHeight="940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<sst xmlns="http://schemas.openxmlformats.org/spreadsheetml/2006/main" count="148" uniqueCount="96">
  <si>
    <t>Gymnázium Plzeň, Mikulášské nám.</t>
  </si>
  <si>
    <t>Gymnázium J. Vrchlického Klatovy</t>
  </si>
  <si>
    <t>Martin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</si>
  <si>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</si>
  <si>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</si>
  <si>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</si>
  <si>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</si>
  <si>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</si>
  <si>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</si>
  <si>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</si>
  <si>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</si>
  <si>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</si>
  <si>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</si>
  <si>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</si>
  <si>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</si>
  <si>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</si>
  <si>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</si>
  <si>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</si>
  <si>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</si>
  <si>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</si>
  <si>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</si>
  <si>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</si>
  <si>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Jan</t>
  </si>
  <si>
    <t>Lukáš</t>
  </si>
  <si>
    <t>Jiří</t>
  </si>
  <si>
    <t>Gymnázium Rokycany</t>
  </si>
  <si>
    <t>MB</t>
  </si>
  <si>
    <t>Úspěšní řešitelé</t>
  </si>
  <si>
    <t>Další řešitelé</t>
  </si>
  <si>
    <t>Helena Čížková</t>
  </si>
  <si>
    <t>Josef Veselý</t>
  </si>
  <si>
    <t>Tomáš</t>
  </si>
  <si>
    <t>Výsledky krajského kola FO, kategorie C (Plzeň 25. 4. 2014)</t>
  </si>
  <si>
    <t>Radmila Lehečková</t>
  </si>
  <si>
    <t>2.A</t>
  </si>
  <si>
    <t>Loukota</t>
  </si>
  <si>
    <t>Robin</t>
  </si>
  <si>
    <t>Miroslav Panoš</t>
  </si>
  <si>
    <t>sexta A</t>
  </si>
  <si>
    <t>Holeček</t>
  </si>
  <si>
    <t>sexta B</t>
  </si>
  <si>
    <t>Eöllösová</t>
  </si>
  <si>
    <t>Klára</t>
  </si>
  <si>
    <t>Hana Havlíčková</t>
  </si>
  <si>
    <t>Pangerl</t>
  </si>
  <si>
    <t>Ivana Štejrová</t>
  </si>
  <si>
    <t>Masarykovo gymnázium Plzeň</t>
  </si>
  <si>
    <t>Hlaváč</t>
  </si>
  <si>
    <t>sexta</t>
  </si>
  <si>
    <t>Šůsová</t>
  </si>
  <si>
    <t>Karolína</t>
  </si>
  <si>
    <t>Košařová</t>
  </si>
  <si>
    <t>Anna</t>
  </si>
  <si>
    <t>Václav Soukup</t>
  </si>
  <si>
    <t>Pokorný</t>
  </si>
  <si>
    <t>Jaroslava Žáková</t>
  </si>
  <si>
    <t>kvarta</t>
  </si>
  <si>
    <t>Gymnázium J. Š. Baara Domažlice</t>
  </si>
  <si>
    <t>Hantová</t>
  </si>
  <si>
    <t>Kamila</t>
  </si>
  <si>
    <t>Josef Johánek</t>
  </si>
  <si>
    <t>2.</t>
  </si>
  <si>
    <t>Kugelová</t>
  </si>
  <si>
    <t>Martina</t>
  </si>
  <si>
    <t>Štětková</t>
  </si>
  <si>
    <t>Jana</t>
  </si>
  <si>
    <t>Jitka Romová</t>
  </si>
  <si>
    <t>Horová</t>
  </si>
  <si>
    <t>Markéta</t>
  </si>
  <si>
    <t>Nagy</t>
  </si>
  <si>
    <t>Hajčiarová</t>
  </si>
  <si>
    <t>Eva</t>
  </si>
  <si>
    <t>Jílek</t>
  </si>
  <si>
    <t>Milena Lásková</t>
  </si>
  <si>
    <t>Gymnázium Blovice</t>
  </si>
  <si>
    <t>Chytrý</t>
  </si>
  <si>
    <t>Vít</t>
  </si>
  <si>
    <t>Kučera</t>
  </si>
  <si>
    <t>Huy</t>
  </si>
  <si>
    <t>Do Duc</t>
  </si>
  <si>
    <t>Čada</t>
  </si>
  <si>
    <t>Jarošík</t>
  </si>
  <si>
    <t>Náhlovský</t>
  </si>
  <si>
    <t>Jaroslava Domabylová</t>
  </si>
  <si>
    <t>Gymnázium Plasy</t>
  </si>
  <si>
    <t>Hausner</t>
  </si>
  <si>
    <t>Daniel</t>
  </si>
  <si>
    <t>Kůs</t>
  </si>
  <si>
    <t>Pavel</t>
  </si>
  <si>
    <t>Vlachovský</t>
  </si>
  <si>
    <t>Karel</t>
  </si>
  <si>
    <t>Naděžda Kubešová</t>
  </si>
  <si>
    <t>sexta L</t>
  </si>
  <si>
    <t>Gymnázium L. Pika Plzeň</t>
  </si>
  <si>
    <t>Lukeš</t>
  </si>
  <si>
    <t>Vojtěch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</si>
</sst>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27</v>
      </c>
      <c r="M3" s="17" t="s">
        <v>26</v>
      </c>
    </row>
    <row r="4" spans="1:14" ht="12.75">
      <c r="A4">
        <v>1</v>
      </c>
      <c r="B4" s="4" t="s">
        <v>89</v>
      </c>
      <c r="C4" t="s">
        <v>90</v>
      </c>
      <c r="D4" t="s">
        <v>46</v>
      </c>
      <c r="E4" t="s">
        <v>48</v>
      </c>
      <c r="F4" t="s">
        <v>45</v>
      </c>
      <c r="G4">
        <v>7</v>
      </c>
      <c r="H4">
        <v>10</v>
      </c>
      <c r="I4">
        <v>10</v>
      </c>
      <c r="J4">
        <v>8.5</v>
      </c>
      <c r="K4" s="16">
        <v>35.5</v>
      </c>
      <c r="L4" s="6">
        <f>K4/40</f>
        <v>0.8875</v>
      </c>
      <c r="M4">
        <f>G4*(10-$G$32)+H4*(10-$H$32)+I4*(10-$I$32)+J4*(10-$J$32)</f>
        <v>176.74</v>
      </c>
      <c r="N4" s="5"/>
    </row>
    <row r="5" spans="1:14" ht="12.75">
      <c r="A5">
        <v>2</v>
      </c>
      <c r="B5" s="4" t="s">
        <v>94</v>
      </c>
      <c r="C5" t="s">
        <v>95</v>
      </c>
      <c r="D5" t="s">
        <v>93</v>
      </c>
      <c r="E5" t="s">
        <v>92</v>
      </c>
      <c r="F5" t="s">
        <v>91</v>
      </c>
      <c r="G5">
        <v>10</v>
      </c>
      <c r="H5">
        <v>10</v>
      </c>
      <c r="I5">
        <v>10</v>
      </c>
      <c r="J5">
        <v>5.5</v>
      </c>
      <c r="K5" s="16">
        <v>35.5</v>
      </c>
      <c r="L5" s="6">
        <f>K5/40</f>
        <v>0.8875</v>
      </c>
      <c r="M5">
        <f>G5*(10-$G$32)+H5*(10-$H$32)+I5*(10-$I$32)+J5*(10-$J$32)</f>
        <v>173.44</v>
      </c>
      <c r="N5" s="5"/>
    </row>
    <row r="6" spans="1:14" ht="12.75">
      <c r="A6">
        <v>3</v>
      </c>
      <c r="B6" s="4" t="s">
        <v>87</v>
      </c>
      <c r="C6" t="s">
        <v>88</v>
      </c>
      <c r="D6" t="s">
        <v>57</v>
      </c>
      <c r="E6" t="s">
        <v>56</v>
      </c>
      <c r="F6" t="s">
        <v>55</v>
      </c>
      <c r="G6">
        <v>7</v>
      </c>
      <c r="H6">
        <v>10</v>
      </c>
      <c r="I6">
        <v>6</v>
      </c>
      <c r="J6">
        <v>9</v>
      </c>
      <c r="K6" s="16">
        <v>32</v>
      </c>
      <c r="L6" s="6">
        <f aca="true" t="shared" si="0" ref="L5:L20">K6/40</f>
        <v>0.8</v>
      </c>
      <c r="M6">
        <f>G6*(10-$G$32)+H6*(10-$H$32)+I6*(10-$I$32)+J6*(10-$J$32)</f>
        <v>157.54000000000002</v>
      </c>
      <c r="N6" s="5"/>
    </row>
    <row r="7" spans="1:14" ht="12.75">
      <c r="A7">
        <v>4</v>
      </c>
      <c r="B7" s="4" t="s">
        <v>85</v>
      </c>
      <c r="C7" t="s">
        <v>86</v>
      </c>
      <c r="D7" t="s">
        <v>84</v>
      </c>
      <c r="E7" t="s">
        <v>48</v>
      </c>
      <c r="F7" t="s">
        <v>83</v>
      </c>
      <c r="G7">
        <v>7</v>
      </c>
      <c r="H7">
        <v>8</v>
      </c>
      <c r="I7">
        <v>6.5</v>
      </c>
      <c r="J7">
        <v>5.5</v>
      </c>
      <c r="K7" s="16">
        <v>27</v>
      </c>
      <c r="L7" s="6">
        <f t="shared" si="0"/>
        <v>0.675</v>
      </c>
      <c r="M7">
        <f>G7*(10-$G$32)+H7*(10-$H$32)+I7*(10-$I$32)+J7*(10-$J$32)</f>
        <v>132.05</v>
      </c>
      <c r="N7" s="5"/>
    </row>
    <row r="8" spans="1:14" ht="12.75">
      <c r="A8">
        <v>5</v>
      </c>
      <c r="B8" s="4" t="s">
        <v>82</v>
      </c>
      <c r="C8" t="s">
        <v>22</v>
      </c>
      <c r="D8" t="s">
        <v>57</v>
      </c>
      <c r="E8" t="s">
        <v>61</v>
      </c>
      <c r="F8" t="s">
        <v>60</v>
      </c>
      <c r="G8">
        <v>7</v>
      </c>
      <c r="H8">
        <v>6</v>
      </c>
      <c r="I8">
        <v>3</v>
      </c>
      <c r="J8">
        <v>10</v>
      </c>
      <c r="K8" s="16">
        <v>26</v>
      </c>
      <c r="L8" s="6">
        <f t="shared" si="0"/>
        <v>0.65</v>
      </c>
      <c r="M8">
        <f>G8*(10-$G$32)+H8*(10-$H$32)+I8*(10-$I$32)+J8*(10-$J$32)</f>
        <v>138.95999999999998</v>
      </c>
      <c r="N8" s="5"/>
    </row>
    <row r="9" spans="1:14" ht="12.75">
      <c r="A9">
        <v>6</v>
      </c>
      <c r="B9" s="4" t="s">
        <v>81</v>
      </c>
      <c r="C9" t="s">
        <v>24</v>
      </c>
      <c r="D9" t="s">
        <v>1</v>
      </c>
      <c r="E9" t="s">
        <v>40</v>
      </c>
      <c r="F9" t="s">
        <v>30</v>
      </c>
      <c r="G9">
        <v>6</v>
      </c>
      <c r="H9">
        <v>10</v>
      </c>
      <c r="I9">
        <v>3</v>
      </c>
      <c r="J9">
        <v>6.5</v>
      </c>
      <c r="K9" s="16">
        <v>25.5</v>
      </c>
      <c r="L9" s="6">
        <f>K9/40</f>
        <v>0.6375</v>
      </c>
      <c r="M9">
        <f>G9*(10-$G$32)+H9*(10-$H$32)+I9*(10-$I$32)+J9*(10-$J$32)</f>
        <v>117.58</v>
      </c>
      <c r="N9" s="5"/>
    </row>
    <row r="10" spans="1:14" ht="12.75">
      <c r="A10">
        <v>7</v>
      </c>
      <c r="B10" s="4" t="s">
        <v>78</v>
      </c>
      <c r="C10" t="s">
        <v>79</v>
      </c>
      <c r="D10" t="s">
        <v>46</v>
      </c>
      <c r="E10" t="s">
        <v>40</v>
      </c>
      <c r="F10" t="s">
        <v>53</v>
      </c>
      <c r="G10">
        <v>7</v>
      </c>
      <c r="H10">
        <v>6</v>
      </c>
      <c r="I10">
        <v>3</v>
      </c>
      <c r="J10">
        <v>8.5</v>
      </c>
      <c r="K10" s="16">
        <v>24.5</v>
      </c>
      <c r="L10" s="6">
        <f>K10/40</f>
        <v>0.6125</v>
      </c>
      <c r="M10">
        <f>G10*(10-$G$32)+H10*(10-$H$32)+I10*(10-$I$32)+J10*(10-$J$32)</f>
        <v>128.64</v>
      </c>
      <c r="N10" s="5"/>
    </row>
    <row r="11" spans="1:14" ht="12.75">
      <c r="A11">
        <v>8</v>
      </c>
      <c r="B11" s="4" t="s">
        <v>80</v>
      </c>
      <c r="C11" t="s">
        <v>22</v>
      </c>
      <c r="D11" t="s">
        <v>0</v>
      </c>
      <c r="E11" t="s">
        <v>34</v>
      </c>
      <c r="F11" t="s">
        <v>33</v>
      </c>
      <c r="G11">
        <v>7</v>
      </c>
      <c r="H11">
        <v>10</v>
      </c>
      <c r="I11">
        <v>3</v>
      </c>
      <c r="J11">
        <v>4.5</v>
      </c>
      <c r="K11" s="16">
        <v>24.5</v>
      </c>
      <c r="L11" s="6">
        <f>K11/40</f>
        <v>0.6125</v>
      </c>
      <c r="M11">
        <f>G11*(10-$G$32)+H11*(10-$H$32)+I11*(10-$I$32)+J11*(10-$J$32)</f>
        <v>109.6</v>
      </c>
      <c r="N11" s="5"/>
    </row>
    <row r="12" spans="1:14" ht="12.75">
      <c r="A12">
        <v>9</v>
      </c>
      <c r="B12" s="4" t="s">
        <v>77</v>
      </c>
      <c r="C12" t="s">
        <v>2</v>
      </c>
      <c r="D12" t="s">
        <v>46</v>
      </c>
      <c r="E12" t="s">
        <v>48</v>
      </c>
      <c r="F12" t="s">
        <v>53</v>
      </c>
      <c r="G12">
        <v>1</v>
      </c>
      <c r="H12">
        <v>10</v>
      </c>
      <c r="I12">
        <v>3</v>
      </c>
      <c r="J12">
        <v>9</v>
      </c>
      <c r="K12" s="16">
        <v>23</v>
      </c>
      <c r="L12" s="6">
        <f t="shared" si="0"/>
        <v>0.575</v>
      </c>
      <c r="M12">
        <f>G12*(10-$G$32)+H12*(10-$H$32)+I12*(10-$I$32)+J12*(10-$J$32)</f>
        <v>105.88000000000001</v>
      </c>
      <c r="N12" s="5"/>
    </row>
    <row r="13" spans="1:14" ht="12.75">
      <c r="A13">
        <v>10</v>
      </c>
      <c r="B13" s="4" t="s">
        <v>75</v>
      </c>
      <c r="C13" t="s">
        <v>76</v>
      </c>
      <c r="D13" t="s">
        <v>74</v>
      </c>
      <c r="E13" t="s">
        <v>48</v>
      </c>
      <c r="F13" t="s">
        <v>73</v>
      </c>
      <c r="G13">
        <v>0</v>
      </c>
      <c r="H13">
        <v>10</v>
      </c>
      <c r="I13">
        <v>10</v>
      </c>
      <c r="J13">
        <v>2</v>
      </c>
      <c r="K13" s="16">
        <v>22</v>
      </c>
      <c r="L13" s="6">
        <f t="shared" si="0"/>
        <v>0.55</v>
      </c>
      <c r="M13">
        <f>G13*(10-$G$32)+H13*(10-$H$32)+I13*(10-$I$32)+J13*(10-$J$32)</f>
        <v>91.56000000000002</v>
      </c>
      <c r="N13" s="5"/>
    </row>
    <row r="14" spans="1:14" ht="12.75">
      <c r="A14">
        <v>11</v>
      </c>
      <c r="B14" s="4" t="s">
        <v>72</v>
      </c>
      <c r="C14" t="s">
        <v>2</v>
      </c>
      <c r="D14" t="s">
        <v>1</v>
      </c>
      <c r="E14" t="s">
        <v>38</v>
      </c>
      <c r="F14" t="s">
        <v>37</v>
      </c>
      <c r="G14">
        <v>7</v>
      </c>
      <c r="H14">
        <v>10</v>
      </c>
      <c r="I14">
        <v>3</v>
      </c>
      <c r="J14">
        <v>0.5</v>
      </c>
      <c r="K14" s="16">
        <v>20.5</v>
      </c>
      <c r="L14" s="6">
        <f t="shared" si="0"/>
        <v>0.5125</v>
      </c>
      <c r="M14">
        <f>G14*(10-$G$32)+H14*(10-$H$32)+I14*(10-$I$32)+J14*(10-$J$32)</f>
        <v>82.08</v>
      </c>
      <c r="N14" s="5"/>
    </row>
    <row r="15" spans="1:14" ht="12.75">
      <c r="A15">
        <v>12</v>
      </c>
      <c r="B15" s="4" t="s">
        <v>70</v>
      </c>
      <c r="C15" t="s">
        <v>71</v>
      </c>
      <c r="D15" t="s">
        <v>1</v>
      </c>
      <c r="E15" t="s">
        <v>40</v>
      </c>
      <c r="F15" t="s">
        <v>30</v>
      </c>
      <c r="G15">
        <v>2</v>
      </c>
      <c r="H15">
        <v>10</v>
      </c>
      <c r="I15">
        <v>3</v>
      </c>
      <c r="J15">
        <v>5</v>
      </c>
      <c r="K15" s="16">
        <v>20</v>
      </c>
      <c r="L15" s="6">
        <f t="shared" si="0"/>
        <v>0.5</v>
      </c>
      <c r="M15">
        <f>G15*(10-$G$32)+H15*(10-$H$32)+I15*(10-$I$32)+J15*(10-$J$32)</f>
        <v>84.14000000000001</v>
      </c>
      <c r="N15" s="5"/>
    </row>
    <row r="16" spans="1:14" ht="12.75">
      <c r="A16">
        <v>13</v>
      </c>
      <c r="B16" s="4" t="s">
        <v>69</v>
      </c>
      <c r="C16" t="s">
        <v>31</v>
      </c>
      <c r="D16" t="s">
        <v>1</v>
      </c>
      <c r="E16" t="s">
        <v>34</v>
      </c>
      <c r="F16" t="s">
        <v>43</v>
      </c>
      <c r="G16">
        <v>6.5</v>
      </c>
      <c r="H16">
        <v>10</v>
      </c>
      <c r="I16">
        <v>3</v>
      </c>
      <c r="J16">
        <v>0.5</v>
      </c>
      <c r="K16" s="16">
        <v>20</v>
      </c>
      <c r="L16" s="6">
        <f t="shared" si="0"/>
        <v>0.5</v>
      </c>
      <c r="M16">
        <f>G16*(10-$G$32)+H16*(10-$H$32)+I16*(10-$I$32)+J16*(10-$J$32)</f>
        <v>79.19</v>
      </c>
      <c r="N16" s="5"/>
    </row>
    <row r="17" spans="1:14" ht="12.75">
      <c r="A17">
        <v>14</v>
      </c>
      <c r="B17" s="4" t="s">
        <v>67</v>
      </c>
      <c r="C17" t="s">
        <v>68</v>
      </c>
      <c r="D17" t="s">
        <v>0</v>
      </c>
      <c r="E17" t="s">
        <v>48</v>
      </c>
      <c r="F17" t="s">
        <v>66</v>
      </c>
      <c r="G17">
        <v>7</v>
      </c>
      <c r="H17">
        <v>9</v>
      </c>
      <c r="I17">
        <v>3</v>
      </c>
      <c r="J17">
        <v>0</v>
      </c>
      <c r="K17" s="16">
        <v>19</v>
      </c>
      <c r="L17" s="6">
        <f t="shared" si="0"/>
        <v>0.475</v>
      </c>
      <c r="M17">
        <f>G17*(10-$G$32)+H17*(10-$H$32)+I17*(10-$I$32)+J17*(10-$J$32)</f>
        <v>76.52000000000001</v>
      </c>
      <c r="N17" s="5"/>
    </row>
    <row r="18" spans="1:14" ht="12.75">
      <c r="A18">
        <v>15</v>
      </c>
      <c r="B18" s="4" t="s">
        <v>64</v>
      </c>
      <c r="C18" t="s">
        <v>65</v>
      </c>
      <c r="D18" t="s">
        <v>1</v>
      </c>
      <c r="E18" t="s">
        <v>34</v>
      </c>
      <c r="F18" t="s">
        <v>43</v>
      </c>
      <c r="G18">
        <v>6</v>
      </c>
      <c r="H18">
        <v>10</v>
      </c>
      <c r="I18">
        <v>3</v>
      </c>
      <c r="J18">
        <v>0</v>
      </c>
      <c r="K18" s="16">
        <v>19</v>
      </c>
      <c r="L18" s="6">
        <f t="shared" si="0"/>
        <v>0.475</v>
      </c>
      <c r="M18">
        <f>G18*(10-$G$32)+H18*(10-$H$32)+I18*(10-$I$32)+J18*(10-$J$32)</f>
        <v>72.86</v>
      </c>
      <c r="N18" s="5"/>
    </row>
    <row r="19" spans="1:14" ht="12.75">
      <c r="A19">
        <v>16</v>
      </c>
      <c r="B19" s="4" t="s">
        <v>62</v>
      </c>
      <c r="C19" t="s">
        <v>63</v>
      </c>
      <c r="D19" t="s">
        <v>57</v>
      </c>
      <c r="E19" t="s">
        <v>61</v>
      </c>
      <c r="F19" t="s">
        <v>60</v>
      </c>
      <c r="G19">
        <v>6</v>
      </c>
      <c r="H19">
        <v>8</v>
      </c>
      <c r="I19">
        <v>3</v>
      </c>
      <c r="J19">
        <v>0</v>
      </c>
      <c r="K19" s="16">
        <v>17</v>
      </c>
      <c r="L19" s="6">
        <f t="shared" si="0"/>
        <v>0.425</v>
      </c>
      <c r="M19">
        <f>G19*(10-$G$32)+H19*(10-$H$32)+I19*(10-$I$32)+J19*(10-$J$32)</f>
        <v>68.62</v>
      </c>
      <c r="N19" s="5"/>
    </row>
    <row r="20" spans="1:14" ht="12.75">
      <c r="A20">
        <v>17</v>
      </c>
      <c r="B20" s="4" t="s">
        <v>58</v>
      </c>
      <c r="C20" t="s">
        <v>59</v>
      </c>
      <c r="D20" t="s">
        <v>57</v>
      </c>
      <c r="E20" t="s">
        <v>56</v>
      </c>
      <c r="F20" t="s">
        <v>55</v>
      </c>
      <c r="G20">
        <v>6</v>
      </c>
      <c r="H20">
        <v>3</v>
      </c>
      <c r="I20">
        <v>6</v>
      </c>
      <c r="J20">
        <v>0</v>
      </c>
      <c r="K20" s="16">
        <v>15</v>
      </c>
      <c r="L20" s="6">
        <f t="shared" si="0"/>
        <v>0.375</v>
      </c>
      <c r="M20">
        <f>G20*(10-$G$32)+H20*(10-$H$32)+I20*(10-$I$32)+J20*(10-$J$32)</f>
        <v>75</v>
      </c>
      <c r="N20" s="5"/>
    </row>
    <row r="22" spans="1:15" ht="15.75">
      <c r="A22" s="3" t="s">
        <v>28</v>
      </c>
      <c r="O22" s="5"/>
    </row>
    <row r="23" spans="1:14" ht="12.75">
      <c r="A23">
        <v>18</v>
      </c>
      <c r="B23" s="4" t="s">
        <v>54</v>
      </c>
      <c r="C23" t="s">
        <v>2</v>
      </c>
      <c r="D23" t="s">
        <v>46</v>
      </c>
      <c r="E23" t="s">
        <v>40</v>
      </c>
      <c r="F23" t="s">
        <v>53</v>
      </c>
      <c r="G23">
        <v>3</v>
      </c>
      <c r="H23">
        <v>10</v>
      </c>
      <c r="I23">
        <v>3</v>
      </c>
      <c r="J23">
        <v>2</v>
      </c>
      <c r="K23" s="16">
        <v>18</v>
      </c>
      <c r="L23" s="6">
        <f aca="true" t="shared" si="1" ref="L23:L30">K23/40</f>
        <v>0.45</v>
      </c>
      <c r="M23">
        <f>G23*(10-$G$32)+H23*(10-$H$32)+I23*(10-$I$32)+J23*(10-$J$32)</f>
        <v>69.28000000000002</v>
      </c>
      <c r="N23" s="5"/>
    </row>
    <row r="24" spans="1:14" ht="12.75">
      <c r="A24">
        <v>19</v>
      </c>
      <c r="B24" s="4" t="s">
        <v>51</v>
      </c>
      <c r="C24" t="s">
        <v>52</v>
      </c>
      <c r="D24" t="s">
        <v>25</v>
      </c>
      <c r="E24" t="s">
        <v>48</v>
      </c>
      <c r="F24" t="s">
        <v>29</v>
      </c>
      <c r="G24">
        <v>0</v>
      </c>
      <c r="H24">
        <v>10</v>
      </c>
      <c r="I24">
        <v>4</v>
      </c>
      <c r="J24">
        <v>0</v>
      </c>
      <c r="K24" s="16">
        <v>14</v>
      </c>
      <c r="L24" s="6">
        <f t="shared" si="1"/>
        <v>0.35</v>
      </c>
      <c r="M24">
        <f>G24*(10-$G$32)+H24*(10-$H$32)+I24*(10-$I$32)+J24*(10-$J$32)</f>
        <v>43.84</v>
      </c>
      <c r="N24" s="5"/>
    </row>
    <row r="25" spans="1:14" ht="12.75">
      <c r="A25">
        <v>20</v>
      </c>
      <c r="B25" s="4" t="s">
        <v>49</v>
      </c>
      <c r="C25" t="s">
        <v>50</v>
      </c>
      <c r="D25" t="s">
        <v>25</v>
      </c>
      <c r="E25" t="s">
        <v>48</v>
      </c>
      <c r="F25" t="s">
        <v>29</v>
      </c>
      <c r="G25">
        <v>0</v>
      </c>
      <c r="H25">
        <v>10</v>
      </c>
      <c r="I25">
        <v>3</v>
      </c>
      <c r="J25">
        <v>0</v>
      </c>
      <c r="K25" s="16">
        <v>13</v>
      </c>
      <c r="L25" s="6">
        <f t="shared" si="1"/>
        <v>0.325</v>
      </c>
      <c r="M25">
        <f>G25*(10-$G$32)+H25*(10-$H$32)+I25*(10-$I$32)+J25*(10-$J$32)</f>
        <v>38.18000000000001</v>
      </c>
      <c r="N25" s="5"/>
    </row>
    <row r="26" spans="1:14" ht="12.75">
      <c r="A26">
        <v>21</v>
      </c>
      <c r="B26" s="4" t="s">
        <v>47</v>
      </c>
      <c r="C26" t="s">
        <v>24</v>
      </c>
      <c r="D26" t="s">
        <v>46</v>
      </c>
      <c r="E26" t="s">
        <v>38</v>
      </c>
      <c r="F26" t="s">
        <v>45</v>
      </c>
      <c r="G26">
        <v>0</v>
      </c>
      <c r="H26">
        <v>2</v>
      </c>
      <c r="I26">
        <v>8</v>
      </c>
      <c r="J26">
        <v>1</v>
      </c>
      <c r="K26" s="16">
        <v>11</v>
      </c>
      <c r="L26" s="6">
        <f t="shared" si="1"/>
        <v>0.275</v>
      </c>
      <c r="M26">
        <f>G26*(10-$G$32)+H26*(10-$H$32)+I26*(10-$I$32)+J26*(10-$J$32)</f>
        <v>56.400000000000006</v>
      </c>
      <c r="N26" s="5"/>
    </row>
    <row r="27" spans="1:14" ht="12.75">
      <c r="A27">
        <v>22</v>
      </c>
      <c r="B27" s="4" t="s">
        <v>44</v>
      </c>
      <c r="C27" t="s">
        <v>31</v>
      </c>
      <c r="D27" t="s">
        <v>1</v>
      </c>
      <c r="E27" t="s">
        <v>34</v>
      </c>
      <c r="F27" t="s">
        <v>43</v>
      </c>
      <c r="G27">
        <v>0</v>
      </c>
      <c r="H27">
        <v>10</v>
      </c>
      <c r="I27">
        <v>1</v>
      </c>
      <c r="J27">
        <v>0</v>
      </c>
      <c r="K27" s="16">
        <v>11</v>
      </c>
      <c r="L27" s="6">
        <f t="shared" si="1"/>
        <v>0.275</v>
      </c>
      <c r="M27">
        <f>G27*(10-$G$32)+H27*(10-$H$32)+I27*(10-$I$32)+J27*(10-$J$32)</f>
        <v>26.860000000000003</v>
      </c>
      <c r="N27" s="5"/>
    </row>
    <row r="28" spans="1:14" ht="12.75">
      <c r="A28">
        <v>23</v>
      </c>
      <c r="B28" s="4" t="s">
        <v>41</v>
      </c>
      <c r="C28" t="s">
        <v>42</v>
      </c>
      <c r="D28" t="s">
        <v>1</v>
      </c>
      <c r="E28" t="s">
        <v>40</v>
      </c>
      <c r="F28" t="s">
        <v>30</v>
      </c>
      <c r="G28">
        <v>1</v>
      </c>
      <c r="H28">
        <v>3</v>
      </c>
      <c r="I28">
        <v>2</v>
      </c>
      <c r="J28">
        <v>0</v>
      </c>
      <c r="K28" s="16">
        <v>6</v>
      </c>
      <c r="L28" s="6">
        <f t="shared" si="1"/>
        <v>0.15</v>
      </c>
      <c r="M28">
        <f>G28*(10-$G$32)+H28*(10-$H$32)+I28*(10-$I$32)+J28*(10-$J$32)</f>
        <v>23.46</v>
      </c>
      <c r="N28" s="5"/>
    </row>
    <row r="29" spans="1:14" ht="12.75">
      <c r="A29">
        <v>24</v>
      </c>
      <c r="B29" s="4" t="s">
        <v>39</v>
      </c>
      <c r="C29" t="s">
        <v>23</v>
      </c>
      <c r="D29" t="s">
        <v>1</v>
      </c>
      <c r="E29" t="s">
        <v>38</v>
      </c>
      <c r="F29" t="s">
        <v>37</v>
      </c>
      <c r="G29">
        <v>2</v>
      </c>
      <c r="H29">
        <v>0</v>
      </c>
      <c r="I29">
        <v>3</v>
      </c>
      <c r="J29">
        <v>0</v>
      </c>
      <c r="K29" s="16">
        <v>5</v>
      </c>
      <c r="L29" s="6">
        <f t="shared" si="1"/>
        <v>0.125</v>
      </c>
      <c r="M29">
        <f>G29*(10-$G$32)+H29*(10-$H$32)+I29*(10-$I$32)+J29*(10-$J$32)</f>
        <v>28.54</v>
      </c>
      <c r="N29" s="5"/>
    </row>
    <row r="30" spans="1:14" ht="12.75">
      <c r="A30">
        <v>25</v>
      </c>
      <c r="B30" s="4" t="s">
        <v>35</v>
      </c>
      <c r="C30" t="s">
        <v>36</v>
      </c>
      <c r="D30" t="s">
        <v>0</v>
      </c>
      <c r="E30" t="s">
        <v>34</v>
      </c>
      <c r="F30" t="s">
        <v>33</v>
      </c>
      <c r="G30">
        <v>0</v>
      </c>
      <c r="H30">
        <v>2</v>
      </c>
      <c r="I30">
        <v>3</v>
      </c>
      <c r="J30">
        <v>0</v>
      </c>
      <c r="K30" s="16">
        <v>5</v>
      </c>
      <c r="L30" s="6">
        <f t="shared" si="1"/>
        <v>0.125</v>
      </c>
      <c r="M30">
        <f>G30*(10-$G$32)+H30*(10-$H$32)+I30*(10-$I$32)+J30*(10-$J$32)</f>
        <v>21.22</v>
      </c>
      <c r="N30" s="5"/>
    </row>
    <row r="31" spans="1:20" ht="12.75">
      <c r="A31" s="18"/>
      <c r="B31" s="23"/>
      <c r="C31" s="18"/>
      <c r="D31" s="18"/>
      <c r="E31" s="18"/>
      <c r="F31" s="18"/>
      <c r="G31" s="18"/>
      <c r="H31" s="18"/>
      <c r="I31" s="18"/>
      <c r="J31" s="18"/>
      <c r="K31" s="18"/>
      <c r="L31" s="24"/>
      <c r="M31" s="18"/>
      <c r="N31" s="25"/>
      <c r="O31" s="18"/>
      <c r="P31" s="18"/>
      <c r="Q31" s="18"/>
      <c r="R31" s="18"/>
      <c r="S31" s="18"/>
      <c r="T31" s="18"/>
    </row>
    <row r="32" spans="1:20" ht="12.75">
      <c r="A32" s="18"/>
      <c r="B32" s="23"/>
      <c r="C32" s="18"/>
      <c r="D32" s="18"/>
      <c r="E32" s="18"/>
      <c r="F32" s="18"/>
      <c r="G32">
        <f>SUM(G4:G30)/25</f>
        <v>4.22</v>
      </c>
      <c r="H32">
        <f>SUM(H4:H30)/25</f>
        <v>7.88</v>
      </c>
      <c r="I32">
        <f>SUM(I4:I30)/25</f>
        <v>4.34</v>
      </c>
      <c r="J32">
        <f>SUM(J4:J30)/25</f>
        <v>3.12</v>
      </c>
      <c r="K32" s="18"/>
      <c r="L32" s="24"/>
      <c r="M32" s="18"/>
      <c r="N32" s="25"/>
      <c r="O32" s="18"/>
      <c r="P32" s="18"/>
      <c r="Q32" s="18"/>
      <c r="R32" s="18"/>
      <c r="S32" s="18"/>
      <c r="T32" s="18"/>
    </row>
    <row r="33" spans="1:20" ht="12.75">
      <c r="A33" s="18"/>
      <c r="B33" s="23"/>
      <c r="C33" s="18"/>
      <c r="D33" s="18"/>
      <c r="E33" s="18"/>
      <c r="F33" s="18"/>
      <c r="G33" s="18"/>
      <c r="H33" s="18"/>
      <c r="I33" s="18"/>
      <c r="J33" s="18"/>
      <c r="K33" s="18"/>
      <c r="L33" s="24"/>
      <c r="M33" s="18"/>
      <c r="N33" s="25"/>
      <c r="O33" s="18"/>
      <c r="P33" s="18"/>
      <c r="Q33" s="18"/>
      <c r="R33" s="18"/>
      <c r="S33" s="18"/>
      <c r="T33" s="18"/>
    </row>
    <row r="34" spans="1:20" ht="12.75">
      <c r="A34" s="18"/>
      <c r="B34" s="23"/>
      <c r="C34" s="18"/>
      <c r="D34" s="18"/>
      <c r="E34" s="18"/>
      <c r="F34" s="18"/>
      <c r="G34" s="18"/>
      <c r="H34" s="18"/>
      <c r="I34" s="18"/>
      <c r="J34" s="18"/>
      <c r="K34" s="18"/>
      <c r="L34" s="24"/>
      <c r="M34" s="18"/>
      <c r="N34" s="25"/>
      <c r="O34" s="18"/>
      <c r="P34" s="18"/>
      <c r="Q34" s="18"/>
      <c r="R34" s="18"/>
      <c r="S34" s="18"/>
      <c r="T34" s="18"/>
    </row>
    <row r="35" spans="1:20" ht="12.75">
      <c r="A35" s="18"/>
      <c r="B35" s="23"/>
      <c r="C35" s="18"/>
      <c r="D35" s="18"/>
      <c r="E35" s="18"/>
      <c r="F35" s="18"/>
      <c r="G35" s="18"/>
      <c r="H35" s="18"/>
      <c r="I35" s="18"/>
      <c r="J35" s="18"/>
      <c r="K35" s="18"/>
      <c r="L35" s="24"/>
      <c r="M35" s="18"/>
      <c r="N35" s="25"/>
      <c r="O35" s="18"/>
      <c r="P35" s="18"/>
      <c r="Q35" s="18"/>
      <c r="R35" s="18"/>
      <c r="S35" s="18"/>
      <c r="T35" s="18"/>
    </row>
    <row r="37" spans="2:15" ht="12.75">
      <c r="B37" s="4"/>
      <c r="K37" s="18"/>
      <c r="L37" s="6"/>
      <c r="O37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1" t="s">
        <v>3</v>
      </c>
      <c r="B2" s="21"/>
      <c r="C2" s="21"/>
      <c r="D2" s="21"/>
      <c r="E2" s="21"/>
      <c r="F2" s="21"/>
      <c r="G2" s="21"/>
    </row>
    <row r="3" ht="12.75">
      <c r="A3" s="7"/>
    </row>
    <row r="4" spans="1:7" ht="15">
      <c r="A4" s="7"/>
      <c r="B4" s="8" t="s">
        <v>4</v>
      </c>
      <c r="C4" s="22" t="s">
        <v>19</v>
      </c>
      <c r="D4" s="22"/>
      <c r="E4" s="22"/>
      <c r="F4" s="22"/>
      <c r="G4" s="22"/>
    </row>
    <row r="5" spans="1:7" ht="15">
      <c r="A5" s="7"/>
      <c r="B5" s="8" t="s">
        <v>5</v>
      </c>
      <c r="C5" s="22" t="s">
        <v>20</v>
      </c>
      <c r="D5" s="22"/>
      <c r="E5" s="22"/>
      <c r="F5" s="22"/>
      <c r="G5" s="22"/>
    </row>
    <row r="6" spans="1:5" ht="15">
      <c r="A6" s="7"/>
      <c r="B6" s="8" t="s">
        <v>6</v>
      </c>
      <c r="C6" s="22" t="s">
        <v>21</v>
      </c>
      <c r="D6" s="22"/>
      <c r="E6" s="22"/>
    </row>
    <row r="7" spans="1:4" ht="15">
      <c r="A7" s="7"/>
      <c r="B7" s="8" t="s">
        <v>7</v>
      </c>
      <c r="C7" s="19">
        <v>40928</v>
      </c>
      <c r="D7" s="19"/>
    </row>
    <row r="8" spans="1:3" ht="15">
      <c r="A8" s="7"/>
      <c r="B8" t="s">
        <v>8</v>
      </c>
      <c r="C8" s="8"/>
    </row>
    <row r="9" spans="1:3" ht="15">
      <c r="A9" s="7"/>
      <c r="B9" t="s">
        <v>9</v>
      </c>
      <c r="C9" s="8">
        <v>40</v>
      </c>
    </row>
    <row r="10" ht="13.5" thickBot="1">
      <c r="A10" s="7"/>
    </row>
    <row r="11" spans="1:7" ht="30.75" thickBot="1">
      <c r="A11" s="9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1" t="s">
        <v>16</v>
      </c>
    </row>
    <row r="12" spans="1:7" ht="12.75">
      <c r="A12" s="12" t="s">
        <v>17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0" t="s">
        <v>18</v>
      </c>
      <c r="B32" s="20"/>
      <c r="C32" s="20"/>
      <c r="D32" s="20"/>
      <c r="E32" s="20"/>
      <c r="F32" s="20"/>
      <c r="G32" s="20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2014-05-04T16:12:09Z</dcterms:modified>
  <cp:category/>
  <cp:version/>
  <cp:contentType/>
  <cp:contentStatus/>
</cp:coreProperties>
</file>