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55" windowHeight="940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<sst xmlns="http://schemas.openxmlformats.org/spreadsheetml/2006/main" count="238" uniqueCount="133">
  <si>
    <t>Gymnázium Plzeň, Mikulášské nám.</t>
  </si>
  <si>
    <t>Gymnázium J. Vrchlického Klatovy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</si>
  <si>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</si>
  <si>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</si>
  <si>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</si>
  <si>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</si>
  <si>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</si>
  <si>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</si>
  <si>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</si>
  <si>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</si>
  <si>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</si>
  <si>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</si>
  <si>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</si>
  <si>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</si>
  <si>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</si>
  <si>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</si>
  <si>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</si>
  <si>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</si>
  <si>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</si>
  <si>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</si>
  <si>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</si>
  <si>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</si>
  <si>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Jan</t>
  </si>
  <si>
    <t>Lukáš</t>
  </si>
  <si>
    <t>Jiří</t>
  </si>
  <si>
    <t>Gymnázium Rokycany</t>
  </si>
  <si>
    <t>MB</t>
  </si>
  <si>
    <t>Úspěšní řešitelé</t>
  </si>
  <si>
    <t>Další řešitelé</t>
  </si>
  <si>
    <t>Helena Čížková</t>
  </si>
  <si>
    <t>Josef Veselý</t>
  </si>
  <si>
    <t>Tomáš</t>
  </si>
  <si>
    <t>Hana Havlíčková</t>
  </si>
  <si>
    <t>Masarykovo gymnázium Plzeň</t>
  </si>
  <si>
    <t>Václav Soukup</t>
  </si>
  <si>
    <t>Jaroslava Žáková</t>
  </si>
  <si>
    <t>Gymnázium J. Š. Baara Domažlice</t>
  </si>
  <si>
    <t>Josef Johánek</t>
  </si>
  <si>
    <t>Jitka Romová</t>
  </si>
  <si>
    <t>Gymnázium Blovice</t>
  </si>
  <si>
    <t>Vít</t>
  </si>
  <si>
    <t>Jaroslava Domabylová</t>
  </si>
  <si>
    <t>Gymnázium Plasy</t>
  </si>
  <si>
    <t>Pavel</t>
  </si>
  <si>
    <t>Naděžda Kubešová</t>
  </si>
  <si>
    <t>Gymnázium L. Pika Plzeň</t>
  </si>
  <si>
    <t>Vojtěch</t>
  </si>
  <si>
    <t>Výsledky krajského kola FO, kategorie D (Plzeň 25. 4. 2014)</t>
  </si>
  <si>
    <t>Veronika</t>
  </si>
  <si>
    <t>Hladíková</t>
  </si>
  <si>
    <t>tercie C</t>
  </si>
  <si>
    <t>Winkler</t>
  </si>
  <si>
    <t>kvinta E</t>
  </si>
  <si>
    <t>Jaroslav Pytlík</t>
  </si>
  <si>
    <t>Tereza</t>
  </si>
  <si>
    <t>Kislingerová</t>
  </si>
  <si>
    <t>kvinta A</t>
  </si>
  <si>
    <t>Michal</t>
  </si>
  <si>
    <t>Převrátil</t>
  </si>
  <si>
    <t>kvinta B</t>
  </si>
  <si>
    <t>Kinkorová</t>
  </si>
  <si>
    <t>Květuše Grohmannová</t>
  </si>
  <si>
    <t>Ptáček</t>
  </si>
  <si>
    <t>Milan</t>
  </si>
  <si>
    <t>Malina</t>
  </si>
  <si>
    <t>Hrabačka</t>
  </si>
  <si>
    <t>1.B</t>
  </si>
  <si>
    <t>Lenka Benešová</t>
  </si>
  <si>
    <t>Šárka</t>
  </si>
  <si>
    <t>Prepslová</t>
  </si>
  <si>
    <t>1.A</t>
  </si>
  <si>
    <t>Václav Skřivan</t>
  </si>
  <si>
    <t>Marie Jana</t>
  </si>
  <si>
    <t>Matějková</t>
  </si>
  <si>
    <t>Kateřina</t>
  </si>
  <si>
    <t>Škorvánková</t>
  </si>
  <si>
    <t>kvinta</t>
  </si>
  <si>
    <t>Heller</t>
  </si>
  <si>
    <t>Jana Drhová</t>
  </si>
  <si>
    <t>Ondřej</t>
  </si>
  <si>
    <t>Lomický</t>
  </si>
  <si>
    <t>Svobodová</t>
  </si>
  <si>
    <t>Novák</t>
  </si>
  <si>
    <t>tercie</t>
  </si>
  <si>
    <t>Jana Váchalová</t>
  </si>
  <si>
    <t>Pašek</t>
  </si>
  <si>
    <t>Marek</t>
  </si>
  <si>
    <t>Felix</t>
  </si>
  <si>
    <t>VOŠ a SPŠE Plzeň</t>
  </si>
  <si>
    <t>1.L</t>
  </si>
  <si>
    <t>Ivana Vargová</t>
  </si>
  <si>
    <t>Roman</t>
  </si>
  <si>
    <t>Ludvík</t>
  </si>
  <si>
    <t>Chmelíř</t>
  </si>
  <si>
    <t>David</t>
  </si>
  <si>
    <t>Primus</t>
  </si>
  <si>
    <t>Hana Jano</t>
  </si>
  <si>
    <t>Jakub</t>
  </si>
  <si>
    <t>Frank</t>
  </si>
  <si>
    <t>Foltýn</t>
  </si>
  <si>
    <t>Hronek</t>
  </si>
  <si>
    <t>Chladová</t>
  </si>
  <si>
    <t>Stránský</t>
  </si>
  <si>
    <t>kvinta L</t>
  </si>
  <si>
    <t>Eva Cibulková</t>
  </si>
  <si>
    <t>Štěpánka</t>
  </si>
  <si>
    <t>Titlová</t>
  </si>
  <si>
    <t>Hránek</t>
  </si>
  <si>
    <t>Zdeněk</t>
  </si>
  <si>
    <t>Chaloupka</t>
  </si>
  <si>
    <t>Peterková</t>
  </si>
  <si>
    <t>Josef Vladař</t>
  </si>
  <si>
    <t>Hana</t>
  </si>
  <si>
    <t>Kvardová</t>
  </si>
  <si>
    <t>Andrle</t>
  </si>
  <si>
    <t>Adamovský</t>
  </si>
  <si>
    <t>Červenka</t>
  </si>
  <si>
    <t>Jaroslav</t>
  </si>
  <si>
    <t>Iha</t>
  </si>
  <si>
    <t>Vítězslav</t>
  </si>
  <si>
    <t>Netrval</t>
  </si>
  <si>
    <t>Plzák</t>
  </si>
  <si>
    <t>Kamil</t>
  </si>
  <si>
    <t>Kopp</t>
  </si>
  <si>
    <t>Nikoleta</t>
  </si>
  <si>
    <t>Anderlová</t>
  </si>
  <si>
    <t>Červený</t>
  </si>
  <si>
    <t>Dung Nguyen</t>
  </si>
  <si>
    <t>Minh</t>
  </si>
  <si>
    <t>Lenka</t>
  </si>
  <si>
    <t>Bláhová</t>
  </si>
  <si>
    <t>Ševčík</t>
  </si>
  <si>
    <t>Kalina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</si>
</sst>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27</v>
      </c>
      <c r="M3" s="17" t="s">
        <v>26</v>
      </c>
    </row>
    <row r="4" spans="1:14" ht="12.75">
      <c r="A4">
        <v>1</v>
      </c>
      <c r="B4" s="4" t="s">
        <v>49</v>
      </c>
      <c r="C4" t="s">
        <v>48</v>
      </c>
      <c r="D4" t="s">
        <v>0</v>
      </c>
      <c r="E4" t="s">
        <v>50</v>
      </c>
      <c r="F4" t="s">
        <v>38</v>
      </c>
      <c r="G4">
        <v>10</v>
      </c>
      <c r="H4">
        <v>10</v>
      </c>
      <c r="I4">
        <v>9.5</v>
      </c>
      <c r="J4">
        <v>6.5</v>
      </c>
      <c r="K4" s="16">
        <v>36</v>
      </c>
      <c r="L4" s="6">
        <f>K4/40</f>
        <v>0.9</v>
      </c>
      <c r="M4">
        <f>G4*(10-$G$51)+H4*(10-$H$51)+I4*(10-$I$51)+J4*(10-$J$51)</f>
        <v>211.16860465116275</v>
      </c>
      <c r="N4" s="5"/>
    </row>
    <row r="5" spans="1:14" ht="12.75">
      <c r="A5">
        <v>2</v>
      </c>
      <c r="B5" s="4" t="s">
        <v>51</v>
      </c>
      <c r="C5" t="s">
        <v>23</v>
      </c>
      <c r="D5" t="s">
        <v>0</v>
      </c>
      <c r="E5" t="s">
        <v>52</v>
      </c>
      <c r="F5" t="s">
        <v>53</v>
      </c>
      <c r="G5">
        <v>10</v>
      </c>
      <c r="H5">
        <v>10</v>
      </c>
      <c r="I5">
        <v>7</v>
      </c>
      <c r="J5">
        <v>5</v>
      </c>
      <c r="K5" s="16">
        <v>32</v>
      </c>
      <c r="L5" s="6">
        <f aca="true" t="shared" si="0" ref="L5:L27">K5/40</f>
        <v>0.8</v>
      </c>
      <c r="M5">
        <f>G5*(10-$G$51)+H5*(10-$H$51)+I5*(10-$I$51)+J5*(10-$J$51)</f>
        <v>191.4767441860465</v>
      </c>
      <c r="N5" s="5"/>
    </row>
    <row r="6" spans="1:14" ht="12.75">
      <c r="A6">
        <v>3</v>
      </c>
      <c r="B6" s="4" t="s">
        <v>58</v>
      </c>
      <c r="C6" t="s">
        <v>57</v>
      </c>
      <c r="D6" t="s">
        <v>1</v>
      </c>
      <c r="E6" t="s">
        <v>59</v>
      </c>
      <c r="F6" t="s">
        <v>32</v>
      </c>
      <c r="G6">
        <v>9</v>
      </c>
      <c r="H6">
        <v>7</v>
      </c>
      <c r="I6">
        <v>10</v>
      </c>
      <c r="J6">
        <v>5</v>
      </c>
      <c r="K6" s="16">
        <v>31</v>
      </c>
      <c r="L6" s="6">
        <f>K6/40</f>
        <v>0.775</v>
      </c>
      <c r="M6">
        <f>G6*(10-$G$51)+H6*(10-$H$51)+I6*(10-$I$51)+J6*(10-$J$51)</f>
        <v>177.55813953488374</v>
      </c>
      <c r="N6" s="5"/>
    </row>
    <row r="7" spans="1:14" ht="12.75">
      <c r="A7">
        <v>4</v>
      </c>
      <c r="B7" s="4" t="s">
        <v>55</v>
      </c>
      <c r="C7" t="s">
        <v>54</v>
      </c>
      <c r="D7" t="s">
        <v>1</v>
      </c>
      <c r="E7" t="s">
        <v>56</v>
      </c>
      <c r="F7" t="s">
        <v>30</v>
      </c>
      <c r="G7">
        <v>7</v>
      </c>
      <c r="H7">
        <v>10</v>
      </c>
      <c r="I7">
        <v>10</v>
      </c>
      <c r="J7">
        <v>4</v>
      </c>
      <c r="K7" s="16">
        <v>31</v>
      </c>
      <c r="L7" s="6">
        <f>K7/40</f>
        <v>0.775</v>
      </c>
      <c r="M7">
        <f>G7*(10-$G$51)+H7*(10-$H$51)+I7*(10-$I$51)+J7*(10-$J$51)</f>
        <v>173.0813953488372</v>
      </c>
      <c r="N7" s="5"/>
    </row>
    <row r="8" spans="1:14" ht="12.75">
      <c r="A8">
        <v>5</v>
      </c>
      <c r="B8" s="4" t="s">
        <v>62</v>
      </c>
      <c r="C8" t="s">
        <v>57</v>
      </c>
      <c r="D8" t="s">
        <v>0</v>
      </c>
      <c r="E8" t="s">
        <v>52</v>
      </c>
      <c r="F8" t="s">
        <v>53</v>
      </c>
      <c r="G8">
        <v>10</v>
      </c>
      <c r="H8">
        <v>10</v>
      </c>
      <c r="I8">
        <v>7</v>
      </c>
      <c r="J8">
        <v>2.5</v>
      </c>
      <c r="K8" s="16">
        <v>29.5</v>
      </c>
      <c r="L8" s="6">
        <f>K8/40</f>
        <v>0.7375</v>
      </c>
      <c r="M8">
        <f>G8*(10-$G$51)+H8*(10-$H$51)+I8*(10-$I$51)+J8*(10-$J$51)</f>
        <v>173.48255813953486</v>
      </c>
      <c r="N8" s="5"/>
    </row>
    <row r="9" spans="1:14" ht="12.75">
      <c r="A9">
        <v>6</v>
      </c>
      <c r="B9" s="4" t="s">
        <v>60</v>
      </c>
      <c r="C9" t="s">
        <v>54</v>
      </c>
      <c r="D9" t="s">
        <v>33</v>
      </c>
      <c r="E9" t="s">
        <v>56</v>
      </c>
      <c r="F9" t="s">
        <v>61</v>
      </c>
      <c r="G9">
        <v>10</v>
      </c>
      <c r="H9">
        <v>10</v>
      </c>
      <c r="I9">
        <v>5.5</v>
      </c>
      <c r="J9">
        <v>4</v>
      </c>
      <c r="K9" s="16">
        <v>29.5</v>
      </c>
      <c r="L9" s="6">
        <f>K9/40</f>
        <v>0.7375</v>
      </c>
      <c r="M9">
        <f>G9*(10-$G$51)+H9*(10-$H$51)+I9*(10-$I$51)+J9*(10-$J$51)</f>
        <v>178.94186046511626</v>
      </c>
      <c r="N9" s="5"/>
    </row>
    <row r="10" spans="1:14" ht="12.75">
      <c r="A10">
        <v>7</v>
      </c>
      <c r="B10" s="4" t="s">
        <v>64</v>
      </c>
      <c r="C10" t="s">
        <v>63</v>
      </c>
      <c r="D10" t="s">
        <v>0</v>
      </c>
      <c r="E10" t="s">
        <v>50</v>
      </c>
      <c r="F10" t="s">
        <v>38</v>
      </c>
      <c r="G10">
        <v>10</v>
      </c>
      <c r="H10">
        <v>4.5</v>
      </c>
      <c r="I10">
        <v>8</v>
      </c>
      <c r="J10">
        <v>6.5</v>
      </c>
      <c r="K10" s="16">
        <v>29</v>
      </c>
      <c r="L10" s="6">
        <f t="shared" si="0"/>
        <v>0.725</v>
      </c>
      <c r="M10">
        <f>G10*(10-$G$51)+H10*(10-$H$51)+I10*(10-$I$51)+J10*(10-$J$51)</f>
        <v>174.11046511627904</v>
      </c>
      <c r="N10" s="5"/>
    </row>
    <row r="11" spans="1:14" ht="12.75">
      <c r="A11">
        <v>8</v>
      </c>
      <c r="B11" s="4" t="s">
        <v>65</v>
      </c>
      <c r="C11" t="s">
        <v>2</v>
      </c>
      <c r="D11" t="s">
        <v>33</v>
      </c>
      <c r="E11" t="s">
        <v>66</v>
      </c>
      <c r="F11" t="s">
        <v>67</v>
      </c>
      <c r="G11">
        <v>4</v>
      </c>
      <c r="H11">
        <v>10</v>
      </c>
      <c r="I11">
        <v>10</v>
      </c>
      <c r="J11">
        <v>2.5</v>
      </c>
      <c r="K11" s="16">
        <v>26.5</v>
      </c>
      <c r="L11" s="6">
        <f t="shared" si="0"/>
        <v>0.6625</v>
      </c>
      <c r="M11">
        <f>G11*(10-$G$51)+H11*(10-$H$51)+I11*(10-$I$51)+J11*(10-$J$51)</f>
        <v>140.4127906976744</v>
      </c>
      <c r="N11" s="5"/>
    </row>
    <row r="12" spans="1:14" ht="12.75">
      <c r="A12">
        <v>9</v>
      </c>
      <c r="B12" s="4" t="s">
        <v>69</v>
      </c>
      <c r="C12" t="s">
        <v>68</v>
      </c>
      <c r="D12" t="s">
        <v>0</v>
      </c>
      <c r="E12" t="s">
        <v>70</v>
      </c>
      <c r="F12" t="s">
        <v>71</v>
      </c>
      <c r="G12">
        <v>0</v>
      </c>
      <c r="H12">
        <v>8</v>
      </c>
      <c r="I12">
        <v>8.5</v>
      </c>
      <c r="J12">
        <v>7.5</v>
      </c>
      <c r="K12" s="16">
        <v>24</v>
      </c>
      <c r="L12" s="6">
        <f t="shared" si="0"/>
        <v>0.6</v>
      </c>
      <c r="M12">
        <f>G12*(10-$G$51)+H12*(10-$H$51)+I12*(10-$I$51)+J12*(10-$J$51)</f>
        <v>130.36627906976744</v>
      </c>
      <c r="N12" s="5"/>
    </row>
    <row r="13" spans="1:14" ht="12.75">
      <c r="A13">
        <v>10</v>
      </c>
      <c r="B13" s="4" t="s">
        <v>73</v>
      </c>
      <c r="C13" t="s">
        <v>72</v>
      </c>
      <c r="D13" t="s">
        <v>1</v>
      </c>
      <c r="E13" t="s">
        <v>56</v>
      </c>
      <c r="F13" t="s">
        <v>30</v>
      </c>
      <c r="G13">
        <v>9.5</v>
      </c>
      <c r="H13">
        <v>0</v>
      </c>
      <c r="I13">
        <v>8.5</v>
      </c>
      <c r="J13">
        <v>5.5</v>
      </c>
      <c r="K13" s="16">
        <v>23.5</v>
      </c>
      <c r="L13" s="6">
        <f t="shared" si="0"/>
        <v>0.5875</v>
      </c>
      <c r="M13">
        <f>G13*(10-$G$51)+H13*(10-$H$51)+I13*(10-$I$51)+J13*(10-$J$51)</f>
        <v>139.09302325581393</v>
      </c>
      <c r="N13" s="5"/>
    </row>
    <row r="14" spans="1:14" ht="12.75">
      <c r="A14">
        <v>11</v>
      </c>
      <c r="B14" s="4" t="s">
        <v>75</v>
      </c>
      <c r="C14" t="s">
        <v>74</v>
      </c>
      <c r="D14" t="s">
        <v>25</v>
      </c>
      <c r="E14" t="s">
        <v>76</v>
      </c>
      <c r="F14" t="s">
        <v>29</v>
      </c>
      <c r="G14">
        <v>4</v>
      </c>
      <c r="H14">
        <v>8</v>
      </c>
      <c r="I14">
        <v>10</v>
      </c>
      <c r="J14">
        <v>1.5</v>
      </c>
      <c r="K14" s="16">
        <v>23.5</v>
      </c>
      <c r="L14" s="6">
        <f t="shared" si="0"/>
        <v>0.5875</v>
      </c>
      <c r="M14">
        <f>G14*(10-$G$51)+H14*(10-$H$51)+I14*(10-$I$51)+J14*(10-$J$51)</f>
        <v>121.68023255813954</v>
      </c>
      <c r="N14" s="5"/>
    </row>
    <row r="15" spans="1:14" ht="12.75">
      <c r="A15">
        <v>12</v>
      </c>
      <c r="B15" s="4" t="s">
        <v>77</v>
      </c>
      <c r="C15" t="s">
        <v>22</v>
      </c>
      <c r="D15" t="s">
        <v>39</v>
      </c>
      <c r="E15" t="s">
        <v>76</v>
      </c>
      <c r="F15" t="s">
        <v>78</v>
      </c>
      <c r="G15">
        <v>7</v>
      </c>
      <c r="H15">
        <v>8</v>
      </c>
      <c r="I15">
        <v>2</v>
      </c>
      <c r="J15">
        <v>6</v>
      </c>
      <c r="K15" s="16">
        <v>23</v>
      </c>
      <c r="L15" s="6">
        <f t="shared" si="0"/>
        <v>0.575</v>
      </c>
      <c r="M15">
        <f>G15*(10-$G$51)+H15*(10-$H$51)+I15*(10-$I$51)+J15*(10-$J$51)</f>
        <v>147.47674418604652</v>
      </c>
      <c r="N15" s="5"/>
    </row>
    <row r="16" spans="1:14" ht="12.75">
      <c r="A16">
        <v>13</v>
      </c>
      <c r="B16" s="4" t="s">
        <v>80</v>
      </c>
      <c r="C16" t="s">
        <v>79</v>
      </c>
      <c r="D16" t="s">
        <v>42</v>
      </c>
      <c r="E16" t="s">
        <v>76</v>
      </c>
      <c r="F16" t="s">
        <v>41</v>
      </c>
      <c r="G16">
        <v>1</v>
      </c>
      <c r="H16">
        <v>10</v>
      </c>
      <c r="I16">
        <v>7</v>
      </c>
      <c r="J16">
        <v>5</v>
      </c>
      <c r="K16" s="16">
        <v>23</v>
      </c>
      <c r="L16" s="6">
        <f t="shared" si="0"/>
        <v>0.575</v>
      </c>
      <c r="M16">
        <f>G16*(10-$G$51)+H16*(10-$H$51)+I16*(10-$I$51)+J16*(10-$J$51)</f>
        <v>125.86046511627907</v>
      </c>
      <c r="N16" s="5"/>
    </row>
    <row r="17" spans="1:14" ht="12.75">
      <c r="A17">
        <v>14</v>
      </c>
      <c r="B17" s="4" t="s">
        <v>81</v>
      </c>
      <c r="C17" t="s">
        <v>74</v>
      </c>
      <c r="D17" t="s">
        <v>0</v>
      </c>
      <c r="E17" t="s">
        <v>52</v>
      </c>
      <c r="F17" t="s">
        <v>53</v>
      </c>
      <c r="G17">
        <v>2.5</v>
      </c>
      <c r="H17">
        <v>9.5</v>
      </c>
      <c r="I17">
        <v>7</v>
      </c>
      <c r="J17">
        <v>0</v>
      </c>
      <c r="K17" s="16">
        <v>19</v>
      </c>
      <c r="L17" s="6">
        <f t="shared" si="0"/>
        <v>0.475</v>
      </c>
      <c r="M17">
        <f>G17*(10-$G$51)+H17*(10-$H$51)+I17*(10-$I$51)+J17*(10-$J$51)</f>
        <v>97.92441860465115</v>
      </c>
      <c r="N17" s="5"/>
    </row>
    <row r="18" spans="1:14" ht="12.75">
      <c r="A18">
        <v>15</v>
      </c>
      <c r="B18" s="4" t="s">
        <v>82</v>
      </c>
      <c r="C18" t="s">
        <v>2</v>
      </c>
      <c r="D18" t="s">
        <v>36</v>
      </c>
      <c r="E18" t="s">
        <v>83</v>
      </c>
      <c r="F18" t="s">
        <v>84</v>
      </c>
      <c r="G18">
        <v>0</v>
      </c>
      <c r="H18">
        <v>10</v>
      </c>
      <c r="I18">
        <v>8.5</v>
      </c>
      <c r="J18">
        <v>0</v>
      </c>
      <c r="K18" s="16">
        <v>18.5</v>
      </c>
      <c r="L18" s="6">
        <f t="shared" si="0"/>
        <v>0.4625</v>
      </c>
      <c r="M18">
        <f>G18*(10-$G$51)+H18*(10-$H$51)+I18*(10-$I$51)+J18*(10-$J$51)</f>
        <v>87.91860465116278</v>
      </c>
      <c r="N18" s="5"/>
    </row>
    <row r="19" spans="1:14" ht="12.75">
      <c r="A19">
        <v>16</v>
      </c>
      <c r="B19" s="4" t="s">
        <v>85</v>
      </c>
      <c r="C19" t="s">
        <v>22</v>
      </c>
      <c r="D19" t="s">
        <v>33</v>
      </c>
      <c r="E19" t="s">
        <v>66</v>
      </c>
      <c r="F19" t="s">
        <v>34</v>
      </c>
      <c r="G19">
        <v>1</v>
      </c>
      <c r="H19">
        <v>7</v>
      </c>
      <c r="I19">
        <v>8</v>
      </c>
      <c r="J19">
        <v>2</v>
      </c>
      <c r="K19" s="16">
        <v>18</v>
      </c>
      <c r="L19" s="6">
        <f t="shared" si="0"/>
        <v>0.45</v>
      </c>
      <c r="M19">
        <f>G19*(10-$G$51)+H19*(10-$H$51)+I19*(10-$I$51)+J19*(10-$J$51)</f>
        <v>90.52325581395348</v>
      </c>
      <c r="N19" s="5"/>
    </row>
    <row r="20" spans="1:14" ht="12.75">
      <c r="A20">
        <v>17</v>
      </c>
      <c r="B20" s="4" t="s">
        <v>87</v>
      </c>
      <c r="C20" t="s">
        <v>86</v>
      </c>
      <c r="D20" t="s">
        <v>88</v>
      </c>
      <c r="E20" t="s">
        <v>89</v>
      </c>
      <c r="F20" t="s">
        <v>90</v>
      </c>
      <c r="G20">
        <v>0</v>
      </c>
      <c r="H20">
        <v>8</v>
      </c>
      <c r="I20">
        <v>4</v>
      </c>
      <c r="J20">
        <v>5</v>
      </c>
      <c r="K20" s="16">
        <v>17</v>
      </c>
      <c r="L20" s="6">
        <f t="shared" si="0"/>
        <v>0.425</v>
      </c>
      <c r="M20">
        <f>G20*(10-$G$51)+H20*(10-$H$51)+I20*(10-$I$51)+J20*(10-$J$51)</f>
        <v>96.36046511627907</v>
      </c>
      <c r="N20" s="5"/>
    </row>
    <row r="21" spans="1:14" ht="12.75">
      <c r="A21">
        <v>18</v>
      </c>
      <c r="B21" s="4" t="s">
        <v>92</v>
      </c>
      <c r="C21" t="s">
        <v>91</v>
      </c>
      <c r="D21" t="s">
        <v>36</v>
      </c>
      <c r="E21" t="s">
        <v>83</v>
      </c>
      <c r="F21" t="s">
        <v>37</v>
      </c>
      <c r="G21">
        <v>0.5</v>
      </c>
      <c r="H21">
        <v>6.5</v>
      </c>
      <c r="I21">
        <v>5</v>
      </c>
      <c r="J21">
        <v>4.5</v>
      </c>
      <c r="K21" s="16">
        <v>16.5</v>
      </c>
      <c r="L21" s="6">
        <f t="shared" si="0"/>
        <v>0.4125</v>
      </c>
      <c r="M21">
        <f>G21*(10-$G$51)+H21*(10-$H$51)+I21*(10-$I$51)+J21*(10-$J$51)</f>
        <v>91.31395348837209</v>
      </c>
      <c r="N21" s="5"/>
    </row>
    <row r="22" spans="1:14" ht="12.75">
      <c r="A22">
        <v>19</v>
      </c>
      <c r="B22" s="4" t="s">
        <v>93</v>
      </c>
      <c r="C22" t="s">
        <v>31</v>
      </c>
      <c r="D22" t="s">
        <v>0</v>
      </c>
      <c r="E22" t="s">
        <v>70</v>
      </c>
      <c r="F22" t="s">
        <v>71</v>
      </c>
      <c r="G22">
        <v>5</v>
      </c>
      <c r="H22">
        <v>0</v>
      </c>
      <c r="I22">
        <v>7.5</v>
      </c>
      <c r="J22">
        <v>3.5</v>
      </c>
      <c r="K22" s="16">
        <v>16</v>
      </c>
      <c r="L22" s="6">
        <f t="shared" si="0"/>
        <v>0.4</v>
      </c>
      <c r="M22">
        <f>G22*(10-$G$51)+H22*(10-$H$51)+I22*(10-$I$51)+J22*(10-$J$51)</f>
        <v>88.3313953488372</v>
      </c>
      <c r="N22" s="5"/>
    </row>
    <row r="23" spans="1:14" ht="12.75">
      <c r="A23">
        <v>20</v>
      </c>
      <c r="B23" s="4" t="s">
        <v>95</v>
      </c>
      <c r="C23" t="s">
        <v>94</v>
      </c>
      <c r="D23" t="s">
        <v>36</v>
      </c>
      <c r="E23" t="s">
        <v>76</v>
      </c>
      <c r="F23" t="s">
        <v>96</v>
      </c>
      <c r="G23">
        <v>0</v>
      </c>
      <c r="H23">
        <v>5</v>
      </c>
      <c r="I23">
        <v>8.5</v>
      </c>
      <c r="J23">
        <v>2.5</v>
      </c>
      <c r="K23" s="16">
        <v>16</v>
      </c>
      <c r="L23" s="6">
        <f t="shared" si="0"/>
        <v>0.4</v>
      </c>
      <c r="M23">
        <f>G23*(10-$G$51)+H23*(10-$H$51)+I23*(10-$I$51)+J23*(10-$J$51)</f>
        <v>77.07558139534883</v>
      </c>
      <c r="N23" s="5"/>
    </row>
    <row r="24" spans="1:14" ht="12.75">
      <c r="A24">
        <v>21</v>
      </c>
      <c r="B24" s="4" t="s">
        <v>98</v>
      </c>
      <c r="C24" t="s">
        <v>97</v>
      </c>
      <c r="D24" t="s">
        <v>0</v>
      </c>
      <c r="E24" t="s">
        <v>17</v>
      </c>
      <c r="F24" t="s">
        <v>38</v>
      </c>
      <c r="G24">
        <v>6.5</v>
      </c>
      <c r="H24">
        <v>0</v>
      </c>
      <c r="I24">
        <v>9</v>
      </c>
      <c r="J24">
        <v>0</v>
      </c>
      <c r="K24" s="16">
        <v>15.5</v>
      </c>
      <c r="L24" s="6">
        <f t="shared" si="0"/>
        <v>0.3875</v>
      </c>
      <c r="M24">
        <f>G24*(10-$G$51)+H24*(10-$H$51)+I24*(10-$I$51)+J24*(10-$J$51)</f>
        <v>79.41279069767441</v>
      </c>
      <c r="N24" s="5"/>
    </row>
    <row r="25" spans="1:14" ht="12.75">
      <c r="A25">
        <v>22</v>
      </c>
      <c r="B25" s="4" t="s">
        <v>99</v>
      </c>
      <c r="C25" t="s">
        <v>43</v>
      </c>
      <c r="D25" t="s">
        <v>33</v>
      </c>
      <c r="E25" t="s">
        <v>59</v>
      </c>
      <c r="F25" t="s">
        <v>34</v>
      </c>
      <c r="G25">
        <v>0</v>
      </c>
      <c r="H25">
        <v>5</v>
      </c>
      <c r="I25">
        <v>3.5</v>
      </c>
      <c r="J25">
        <v>6</v>
      </c>
      <c r="K25" s="16">
        <v>14.5</v>
      </c>
      <c r="L25" s="6">
        <f t="shared" si="0"/>
        <v>0.3625</v>
      </c>
      <c r="M25">
        <f>G25*(10-$G$51)+H25*(10-$H$51)+I25*(10-$I$51)+J25*(10-$J$51)</f>
        <v>84.47674418604652</v>
      </c>
      <c r="N25" s="5"/>
    </row>
    <row r="26" spans="1:14" ht="12.75">
      <c r="A26">
        <v>23</v>
      </c>
      <c r="B26" s="4" t="s">
        <v>100</v>
      </c>
      <c r="C26" t="s">
        <v>46</v>
      </c>
      <c r="D26" t="s">
        <v>1</v>
      </c>
      <c r="E26" t="s">
        <v>56</v>
      </c>
      <c r="F26" t="s">
        <v>30</v>
      </c>
      <c r="G26">
        <v>2</v>
      </c>
      <c r="H26">
        <v>0</v>
      </c>
      <c r="I26">
        <v>7.5</v>
      </c>
      <c r="J26">
        <v>5</v>
      </c>
      <c r="K26" s="16">
        <v>14.5</v>
      </c>
      <c r="L26" s="6">
        <f t="shared" si="0"/>
        <v>0.3625</v>
      </c>
      <c r="M26">
        <f>G26*(10-$G$51)+H26*(10-$H$51)+I26*(10-$I$51)+J26*(10-$J$51)</f>
        <v>77.25581395348837</v>
      </c>
      <c r="N26" s="5"/>
    </row>
    <row r="27" spans="1:14" ht="12.75">
      <c r="A27">
        <v>24</v>
      </c>
      <c r="B27" s="4" t="s">
        <v>101</v>
      </c>
      <c r="C27" t="s">
        <v>48</v>
      </c>
      <c r="D27" t="s">
        <v>33</v>
      </c>
      <c r="E27" t="s">
        <v>59</v>
      </c>
      <c r="F27" t="s">
        <v>34</v>
      </c>
      <c r="G27">
        <v>0</v>
      </c>
      <c r="H27">
        <v>2</v>
      </c>
      <c r="I27">
        <v>5</v>
      </c>
      <c r="J27">
        <v>7</v>
      </c>
      <c r="K27" s="16">
        <v>14</v>
      </c>
      <c r="L27" s="6">
        <f t="shared" si="0"/>
        <v>0.35</v>
      </c>
      <c r="M27">
        <f>G27*(10-$G$51)+H27*(10-$H$51)+I27*(10-$I$51)+J27*(10-$J$51)</f>
        <v>79.70930232558139</v>
      </c>
      <c r="N27" s="5"/>
    </row>
    <row r="30" spans="1:15" ht="15.75">
      <c r="A30" s="3" t="s">
        <v>28</v>
      </c>
      <c r="O30" s="5"/>
    </row>
    <row r="31" spans="1:20" ht="12.75">
      <c r="A31">
        <v>25</v>
      </c>
      <c r="B31" s="4" t="s">
        <v>102</v>
      </c>
      <c r="C31" t="s">
        <v>2</v>
      </c>
      <c r="D31" t="s">
        <v>45</v>
      </c>
      <c r="E31" t="s">
        <v>103</v>
      </c>
      <c r="F31" t="s">
        <v>104</v>
      </c>
      <c r="G31">
        <v>2</v>
      </c>
      <c r="H31">
        <v>2</v>
      </c>
      <c r="I31">
        <v>9</v>
      </c>
      <c r="J31">
        <v>4.5</v>
      </c>
      <c r="K31" s="16">
        <v>17.5</v>
      </c>
      <c r="L31" s="6">
        <f>K31/40</f>
        <v>0.4375</v>
      </c>
      <c r="M31">
        <f>G31*(10-$G$51)+H31*(10-$H$51)+I31*(10-$I$51)+J31*(10-$J$51)</f>
        <v>90.52906976744185</v>
      </c>
      <c r="N31" s="5"/>
      <c r="R31" s="18"/>
      <c r="S31" s="18"/>
      <c r="T31" s="18"/>
    </row>
    <row r="32" spans="1:20" ht="12.75">
      <c r="A32">
        <v>26</v>
      </c>
      <c r="B32" s="4" t="s">
        <v>106</v>
      </c>
      <c r="C32" t="s">
        <v>105</v>
      </c>
      <c r="D32" t="s">
        <v>0</v>
      </c>
      <c r="E32" t="s">
        <v>70</v>
      </c>
      <c r="F32" t="s">
        <v>71</v>
      </c>
      <c r="G32">
        <v>0</v>
      </c>
      <c r="H32">
        <v>7</v>
      </c>
      <c r="I32">
        <v>4.5</v>
      </c>
      <c r="J32">
        <v>3</v>
      </c>
      <c r="K32" s="16">
        <v>14.5</v>
      </c>
      <c r="L32" s="6">
        <f aca="true" t="shared" si="1" ref="L32:L49">K32/40</f>
        <v>0.3625</v>
      </c>
      <c r="M32">
        <f aca="true" t="shared" si="2" ref="M32:M49">G32*(10-$G$51)+H32*(10-$H$51)+I32*(10-$I$51)+J32*(10-$J$51)</f>
        <v>77.97674418604652</v>
      </c>
      <c r="N32" s="5"/>
      <c r="R32" s="18"/>
      <c r="S32" s="18"/>
      <c r="T32" s="18"/>
    </row>
    <row r="33" spans="1:20" ht="12.75">
      <c r="A33">
        <v>27</v>
      </c>
      <c r="B33" s="4" t="s">
        <v>107</v>
      </c>
      <c r="C33" t="s">
        <v>40</v>
      </c>
      <c r="D33" t="s">
        <v>1</v>
      </c>
      <c r="E33" t="s">
        <v>59</v>
      </c>
      <c r="F33" t="s">
        <v>32</v>
      </c>
      <c r="G33">
        <v>2</v>
      </c>
      <c r="H33">
        <v>2</v>
      </c>
      <c r="I33">
        <v>8</v>
      </c>
      <c r="J33">
        <v>0</v>
      </c>
      <c r="K33" s="16">
        <v>12</v>
      </c>
      <c r="L33" s="6">
        <f t="shared" si="1"/>
        <v>0.3</v>
      </c>
      <c r="M33">
        <f t="shared" si="2"/>
        <v>54.581395348837205</v>
      </c>
      <c r="N33" s="5"/>
      <c r="R33" s="18"/>
      <c r="S33" s="18"/>
      <c r="T33" s="18"/>
    </row>
    <row r="34" spans="1:20" ht="12.75">
      <c r="A34">
        <v>28</v>
      </c>
      <c r="B34" s="4" t="s">
        <v>109</v>
      </c>
      <c r="C34" t="s">
        <v>108</v>
      </c>
      <c r="D34" t="s">
        <v>1</v>
      </c>
      <c r="E34" t="s">
        <v>56</v>
      </c>
      <c r="F34" t="s">
        <v>30</v>
      </c>
      <c r="G34">
        <v>1</v>
      </c>
      <c r="H34">
        <v>0</v>
      </c>
      <c r="I34">
        <v>6.5</v>
      </c>
      <c r="J34">
        <v>3.5</v>
      </c>
      <c r="K34" s="16">
        <v>11</v>
      </c>
      <c r="L34" s="6">
        <f t="shared" si="1"/>
        <v>0.275</v>
      </c>
      <c r="M34">
        <f t="shared" si="2"/>
        <v>55.610465116279066</v>
      </c>
      <c r="N34" s="5"/>
      <c r="R34" s="18"/>
      <c r="S34" s="18"/>
      <c r="T34" s="18"/>
    </row>
    <row r="35" spans="1:20" ht="12.75">
      <c r="A35">
        <v>29</v>
      </c>
      <c r="B35" s="4" t="s">
        <v>110</v>
      </c>
      <c r="C35" t="s">
        <v>48</v>
      </c>
      <c r="D35" t="s">
        <v>42</v>
      </c>
      <c r="E35" t="s">
        <v>17</v>
      </c>
      <c r="F35" t="s">
        <v>111</v>
      </c>
      <c r="G35">
        <v>0.5</v>
      </c>
      <c r="H35">
        <v>4</v>
      </c>
      <c r="I35">
        <v>6</v>
      </c>
      <c r="J35">
        <v>0</v>
      </c>
      <c r="K35" s="16">
        <v>10.5</v>
      </c>
      <c r="L35" s="6">
        <f t="shared" si="1"/>
        <v>0.2625</v>
      </c>
      <c r="M35">
        <f t="shared" si="2"/>
        <v>48.06395348837209</v>
      </c>
      <c r="N35" s="5"/>
      <c r="R35" s="18"/>
      <c r="S35" s="18"/>
      <c r="T35" s="18"/>
    </row>
    <row r="36" spans="1:14" ht="12.75">
      <c r="A36">
        <v>30</v>
      </c>
      <c r="B36" s="4" t="s">
        <v>113</v>
      </c>
      <c r="C36" t="s">
        <v>112</v>
      </c>
      <c r="D36" t="s">
        <v>33</v>
      </c>
      <c r="E36" t="s">
        <v>59</v>
      </c>
      <c r="F36" t="s">
        <v>61</v>
      </c>
      <c r="G36">
        <v>0</v>
      </c>
      <c r="H36">
        <v>3</v>
      </c>
      <c r="I36">
        <v>3</v>
      </c>
      <c r="J36">
        <v>2.5</v>
      </c>
      <c r="K36" s="16">
        <v>8.5</v>
      </c>
      <c r="L36" s="6">
        <f t="shared" si="1"/>
        <v>0.2125</v>
      </c>
      <c r="M36">
        <f t="shared" si="2"/>
        <v>45.97093023255813</v>
      </c>
      <c r="N36" s="5"/>
    </row>
    <row r="37" spans="1:14" ht="12.75">
      <c r="A37">
        <v>31</v>
      </c>
      <c r="B37" s="4" t="s">
        <v>114</v>
      </c>
      <c r="C37" t="s">
        <v>97</v>
      </c>
      <c r="D37" t="s">
        <v>1</v>
      </c>
      <c r="E37" t="s">
        <v>56</v>
      </c>
      <c r="F37" t="s">
        <v>30</v>
      </c>
      <c r="G37">
        <v>0</v>
      </c>
      <c r="H37">
        <v>2</v>
      </c>
      <c r="I37">
        <v>6</v>
      </c>
      <c r="J37">
        <v>0</v>
      </c>
      <c r="K37" s="16">
        <v>8</v>
      </c>
      <c r="L37" s="6">
        <f t="shared" si="1"/>
        <v>0.2</v>
      </c>
      <c r="M37">
        <f t="shared" si="2"/>
        <v>32.883720930232556</v>
      </c>
      <c r="N37" s="5"/>
    </row>
    <row r="38" spans="1:14" ht="12.75">
      <c r="A38">
        <v>32</v>
      </c>
      <c r="B38" s="4" t="s">
        <v>115</v>
      </c>
      <c r="C38" t="s">
        <v>40</v>
      </c>
      <c r="D38" t="s">
        <v>36</v>
      </c>
      <c r="E38" t="s">
        <v>83</v>
      </c>
      <c r="F38" t="s">
        <v>84</v>
      </c>
      <c r="G38">
        <v>0</v>
      </c>
      <c r="H38">
        <v>0.5</v>
      </c>
      <c r="I38">
        <v>5</v>
      </c>
      <c r="J38">
        <v>2</v>
      </c>
      <c r="K38" s="16">
        <v>7.5</v>
      </c>
      <c r="L38" s="6">
        <f t="shared" si="1"/>
        <v>0.1875</v>
      </c>
      <c r="M38">
        <f t="shared" si="2"/>
        <v>35.06976744186046</v>
      </c>
      <c r="N38" s="5"/>
    </row>
    <row r="39" spans="1:13" ht="12.75">
      <c r="A39">
        <v>33</v>
      </c>
      <c r="B39" s="4" t="s">
        <v>118</v>
      </c>
      <c r="C39" t="s">
        <v>117</v>
      </c>
      <c r="D39" t="s">
        <v>36</v>
      </c>
      <c r="E39" t="s">
        <v>83</v>
      </c>
      <c r="F39" t="s">
        <v>84</v>
      </c>
      <c r="G39">
        <v>0</v>
      </c>
      <c r="H39">
        <v>1</v>
      </c>
      <c r="I39">
        <v>6.5</v>
      </c>
      <c r="J39">
        <v>0</v>
      </c>
      <c r="K39" s="16">
        <v>7.5</v>
      </c>
      <c r="L39" s="6">
        <f>K39/40</f>
        <v>0.1875</v>
      </c>
      <c r="M39">
        <f>G39*(10-$G$51)+H39*(10-$H$51)+I39*(10-$I$51)+J39*(10-$J$51)</f>
        <v>28.8953488372093</v>
      </c>
    </row>
    <row r="40" spans="1:14" ht="12.75">
      <c r="A40">
        <v>34</v>
      </c>
      <c r="B40" s="4" t="s">
        <v>116</v>
      </c>
      <c r="C40" t="s">
        <v>24</v>
      </c>
      <c r="D40" t="s">
        <v>45</v>
      </c>
      <c r="E40" t="s">
        <v>70</v>
      </c>
      <c r="F40" t="s">
        <v>44</v>
      </c>
      <c r="G40">
        <v>0</v>
      </c>
      <c r="H40">
        <v>0</v>
      </c>
      <c r="I40">
        <v>7.5</v>
      </c>
      <c r="J40">
        <v>0</v>
      </c>
      <c r="K40" s="16">
        <v>7.5</v>
      </c>
      <c r="L40" s="6">
        <f>K40/40</f>
        <v>0.1875</v>
      </c>
      <c r="M40">
        <f>G40*(10-$G$51)+H40*(10-$H$51)+I40*(10-$I$51)+J40*(10-$J$51)</f>
        <v>26.686046511627907</v>
      </c>
      <c r="N40" s="5"/>
    </row>
    <row r="41" spans="1:14" ht="12.75">
      <c r="A41">
        <v>35</v>
      </c>
      <c r="B41" s="4" t="s">
        <v>121</v>
      </c>
      <c r="C41" t="s">
        <v>31</v>
      </c>
      <c r="D41" t="s">
        <v>36</v>
      </c>
      <c r="E41" t="s">
        <v>17</v>
      </c>
      <c r="F41" t="s">
        <v>35</v>
      </c>
      <c r="G41">
        <v>0</v>
      </c>
      <c r="H41">
        <v>0</v>
      </c>
      <c r="I41">
        <v>3</v>
      </c>
      <c r="J41">
        <v>4</v>
      </c>
      <c r="K41" s="16">
        <v>7</v>
      </c>
      <c r="L41" s="6">
        <f>K41/40</f>
        <v>0.175</v>
      </c>
      <c r="M41">
        <f>G41*(10-$G$51)+H41*(10-$H$51)+I41*(10-$I$51)+J41*(10-$J$51)</f>
        <v>39.46511627906976</v>
      </c>
      <c r="N41" s="5"/>
    </row>
    <row r="42" spans="1:14" ht="12.75">
      <c r="A42">
        <v>36</v>
      </c>
      <c r="B42" s="4" t="s">
        <v>120</v>
      </c>
      <c r="C42" t="s">
        <v>119</v>
      </c>
      <c r="D42" t="s">
        <v>45</v>
      </c>
      <c r="E42" t="s">
        <v>70</v>
      </c>
      <c r="F42" t="s">
        <v>44</v>
      </c>
      <c r="G42">
        <v>0</v>
      </c>
      <c r="H42">
        <v>0</v>
      </c>
      <c r="I42">
        <v>7</v>
      </c>
      <c r="J42">
        <v>0</v>
      </c>
      <c r="K42" s="16">
        <v>7</v>
      </c>
      <c r="L42" s="6">
        <f>K42/40</f>
        <v>0.175</v>
      </c>
      <c r="M42">
        <f>G42*(10-$G$51)+H42*(10-$H$51)+I42*(10-$I$51)+J42*(10-$J$51)</f>
        <v>24.906976744186046</v>
      </c>
      <c r="N42" s="5"/>
    </row>
    <row r="43" spans="1:14" ht="12.75">
      <c r="A43">
        <v>37</v>
      </c>
      <c r="B43" s="4" t="s">
        <v>123</v>
      </c>
      <c r="C43" t="s">
        <v>122</v>
      </c>
      <c r="D43" t="s">
        <v>1</v>
      </c>
      <c r="E43" t="s">
        <v>56</v>
      </c>
      <c r="F43" t="s">
        <v>30</v>
      </c>
      <c r="G43">
        <v>0</v>
      </c>
      <c r="H43">
        <v>2</v>
      </c>
      <c r="I43">
        <v>4.5</v>
      </c>
      <c r="J43">
        <v>0</v>
      </c>
      <c r="K43" s="16">
        <v>6.5</v>
      </c>
      <c r="L43" s="6">
        <f t="shared" si="1"/>
        <v>0.1625</v>
      </c>
      <c r="M43">
        <f t="shared" si="2"/>
        <v>27.546511627906977</v>
      </c>
      <c r="N43" s="5"/>
    </row>
    <row r="44" spans="1:14" ht="12.75">
      <c r="A44">
        <v>38</v>
      </c>
      <c r="B44" s="4" t="s">
        <v>125</v>
      </c>
      <c r="C44" t="s">
        <v>124</v>
      </c>
      <c r="D44" t="s">
        <v>36</v>
      </c>
      <c r="E44" t="s">
        <v>76</v>
      </c>
      <c r="F44" t="s">
        <v>96</v>
      </c>
      <c r="G44">
        <v>0</v>
      </c>
      <c r="H44">
        <v>0</v>
      </c>
      <c r="I44">
        <v>4</v>
      </c>
      <c r="J44">
        <v>2</v>
      </c>
      <c r="K44" s="16">
        <v>6</v>
      </c>
      <c r="L44" s="6">
        <f t="shared" si="1"/>
        <v>0.15</v>
      </c>
      <c r="M44">
        <f t="shared" si="2"/>
        <v>28.627906976744185</v>
      </c>
      <c r="N44" s="5"/>
    </row>
    <row r="45" spans="1:14" ht="12.75">
      <c r="A45">
        <v>39</v>
      </c>
      <c r="B45" s="4" t="s">
        <v>126</v>
      </c>
      <c r="C45" t="s">
        <v>97</v>
      </c>
      <c r="D45" t="s">
        <v>45</v>
      </c>
      <c r="E45" t="s">
        <v>70</v>
      </c>
      <c r="F45" t="s">
        <v>44</v>
      </c>
      <c r="G45">
        <v>0</v>
      </c>
      <c r="H45">
        <v>0</v>
      </c>
      <c r="I45">
        <v>6</v>
      </c>
      <c r="J45">
        <v>0</v>
      </c>
      <c r="K45" s="16">
        <v>6</v>
      </c>
      <c r="L45" s="6">
        <f t="shared" si="1"/>
        <v>0.15</v>
      </c>
      <c r="M45">
        <f t="shared" si="2"/>
        <v>21.348837209302324</v>
      </c>
      <c r="N45" s="5"/>
    </row>
    <row r="46" spans="1:14" ht="12.75">
      <c r="A46">
        <v>40</v>
      </c>
      <c r="B46" s="4" t="s">
        <v>128</v>
      </c>
      <c r="C46" t="s">
        <v>127</v>
      </c>
      <c r="D46" t="s">
        <v>1</v>
      </c>
      <c r="E46" t="s">
        <v>56</v>
      </c>
      <c r="F46" t="s">
        <v>30</v>
      </c>
      <c r="G46">
        <v>1</v>
      </c>
      <c r="H46">
        <v>0</v>
      </c>
      <c r="I46">
        <v>3</v>
      </c>
      <c r="J46">
        <v>1.5</v>
      </c>
      <c r="K46" s="16">
        <v>5.5</v>
      </c>
      <c r="L46" s="6">
        <f t="shared" si="1"/>
        <v>0.1375</v>
      </c>
      <c r="M46">
        <f t="shared" si="2"/>
        <v>28.761627906976745</v>
      </c>
      <c r="N46" s="5"/>
    </row>
    <row r="47" spans="1:14" ht="12.75">
      <c r="A47">
        <v>41</v>
      </c>
      <c r="B47" s="4" t="s">
        <v>130</v>
      </c>
      <c r="C47" t="s">
        <v>129</v>
      </c>
      <c r="D47" t="s">
        <v>36</v>
      </c>
      <c r="E47" t="s">
        <v>17</v>
      </c>
      <c r="F47" t="s">
        <v>35</v>
      </c>
      <c r="G47">
        <v>0</v>
      </c>
      <c r="H47">
        <v>0</v>
      </c>
      <c r="I47">
        <v>5</v>
      </c>
      <c r="J47">
        <v>0</v>
      </c>
      <c r="K47" s="16">
        <v>5</v>
      </c>
      <c r="L47" s="6">
        <f t="shared" si="1"/>
        <v>0.125</v>
      </c>
      <c r="M47">
        <f t="shared" si="2"/>
        <v>17.790697674418606</v>
      </c>
      <c r="N47" s="5"/>
    </row>
    <row r="48" spans="1:14" ht="12.75">
      <c r="A48">
        <v>42</v>
      </c>
      <c r="B48" s="4" t="s">
        <v>131</v>
      </c>
      <c r="C48" t="s">
        <v>86</v>
      </c>
      <c r="D48" t="s">
        <v>36</v>
      </c>
      <c r="E48" t="s">
        <v>83</v>
      </c>
      <c r="F48" t="s">
        <v>84</v>
      </c>
      <c r="G48">
        <v>1</v>
      </c>
      <c r="H48">
        <v>0</v>
      </c>
      <c r="I48">
        <v>3.5</v>
      </c>
      <c r="J48">
        <v>0</v>
      </c>
      <c r="K48" s="16">
        <v>4.5</v>
      </c>
      <c r="L48" s="6">
        <f t="shared" si="1"/>
        <v>0.1125</v>
      </c>
      <c r="M48">
        <f t="shared" si="2"/>
        <v>19.74418604651163</v>
      </c>
      <c r="N48" s="5"/>
    </row>
    <row r="49" spans="1:14" ht="12.75">
      <c r="A49">
        <v>43</v>
      </c>
      <c r="B49" s="4" t="s">
        <v>132</v>
      </c>
      <c r="C49" t="s">
        <v>94</v>
      </c>
      <c r="D49" t="s">
        <v>36</v>
      </c>
      <c r="E49" t="s">
        <v>17</v>
      </c>
      <c r="F49" t="s">
        <v>35</v>
      </c>
      <c r="G49">
        <v>0</v>
      </c>
      <c r="H49">
        <v>0</v>
      </c>
      <c r="I49">
        <v>2.5</v>
      </c>
      <c r="J49">
        <v>0.5</v>
      </c>
      <c r="K49" s="16">
        <v>3</v>
      </c>
      <c r="L49" s="6">
        <f t="shared" si="1"/>
        <v>0.075</v>
      </c>
      <c r="M49">
        <f t="shared" si="2"/>
        <v>12.49418604651163</v>
      </c>
      <c r="N49" s="5"/>
    </row>
    <row r="50" spans="1:17" ht="12.7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20"/>
      <c r="M50" s="18"/>
      <c r="N50" s="21"/>
      <c r="O50" s="18"/>
      <c r="P50" s="18"/>
      <c r="Q50" s="18"/>
    </row>
    <row r="51" spans="1:17" ht="12.75">
      <c r="A51" s="18"/>
      <c r="B51" s="19"/>
      <c r="C51" s="18"/>
      <c r="D51" s="18"/>
      <c r="E51" s="18"/>
      <c r="F51" s="18"/>
      <c r="G51">
        <f>SUM(G4:G49)/43</f>
        <v>2.7093023255813953</v>
      </c>
      <c r="H51">
        <f>SUM(H4:H49)/43</f>
        <v>4.232558139534884</v>
      </c>
      <c r="I51">
        <f>SUM(I4:I49)/43</f>
        <v>6.441860465116279</v>
      </c>
      <c r="J51">
        <f>SUM(J4:J49)/43</f>
        <v>2.802325581395349</v>
      </c>
      <c r="K51" s="18"/>
      <c r="L51" s="20"/>
      <c r="M51" s="18"/>
      <c r="N51" s="21"/>
      <c r="O51" s="18"/>
      <c r="P51" s="18"/>
      <c r="Q51" s="18"/>
    </row>
    <row r="52" spans="1:17" ht="12.75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20"/>
      <c r="M52" s="18"/>
      <c r="N52" s="21"/>
      <c r="O52" s="18"/>
      <c r="P52" s="18"/>
      <c r="Q52" s="18"/>
    </row>
    <row r="53" spans="1:17" ht="12.7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20"/>
      <c r="M53" s="18"/>
      <c r="N53" s="21"/>
      <c r="O53" s="18"/>
      <c r="P53" s="18"/>
      <c r="Q53" s="18"/>
    </row>
    <row r="57" spans="1:17" ht="12.75">
      <c r="A57" s="18"/>
      <c r="B57" s="19"/>
      <c r="C57" s="18"/>
      <c r="D57" s="18"/>
      <c r="E57" s="18"/>
      <c r="F57" s="18"/>
      <c r="K57" s="18"/>
      <c r="L57" s="20"/>
      <c r="M57" s="18"/>
      <c r="N57" s="21"/>
      <c r="O57" s="18"/>
      <c r="P57" s="18"/>
      <c r="Q57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4" t="s">
        <v>3</v>
      </c>
      <c r="B2" s="24"/>
      <c r="C2" s="24"/>
      <c r="D2" s="24"/>
      <c r="E2" s="24"/>
      <c r="F2" s="24"/>
      <c r="G2" s="24"/>
    </row>
    <row r="3" ht="12.75">
      <c r="A3" s="7"/>
    </row>
    <row r="4" spans="1:7" ht="15">
      <c r="A4" s="7"/>
      <c r="B4" s="8" t="s">
        <v>4</v>
      </c>
      <c r="C4" s="25" t="s">
        <v>19</v>
      </c>
      <c r="D4" s="25"/>
      <c r="E4" s="25"/>
      <c r="F4" s="25"/>
      <c r="G4" s="25"/>
    </row>
    <row r="5" spans="1:7" ht="15">
      <c r="A5" s="7"/>
      <c r="B5" s="8" t="s">
        <v>5</v>
      </c>
      <c r="C5" s="25" t="s">
        <v>20</v>
      </c>
      <c r="D5" s="25"/>
      <c r="E5" s="25"/>
      <c r="F5" s="25"/>
      <c r="G5" s="25"/>
    </row>
    <row r="6" spans="1:5" ht="15">
      <c r="A6" s="7"/>
      <c r="B6" s="8" t="s">
        <v>6</v>
      </c>
      <c r="C6" s="25" t="s">
        <v>21</v>
      </c>
      <c r="D6" s="25"/>
      <c r="E6" s="25"/>
    </row>
    <row r="7" spans="1:4" ht="15">
      <c r="A7" s="7"/>
      <c r="B7" s="8" t="s">
        <v>7</v>
      </c>
      <c r="C7" s="22">
        <v>40928</v>
      </c>
      <c r="D7" s="22"/>
    </row>
    <row r="8" spans="1:3" ht="15">
      <c r="A8" s="7"/>
      <c r="B8" t="s">
        <v>8</v>
      </c>
      <c r="C8" s="8"/>
    </row>
    <row r="9" spans="1:3" ht="15">
      <c r="A9" s="7"/>
      <c r="B9" t="s">
        <v>9</v>
      </c>
      <c r="C9" s="8">
        <v>40</v>
      </c>
    </row>
    <row r="10" ht="13.5" thickBot="1">
      <c r="A10" s="7"/>
    </row>
    <row r="11" spans="1:7" ht="30.75" thickBo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 t="s">
        <v>16</v>
      </c>
    </row>
    <row r="12" spans="1:7" ht="12.75">
      <c r="A12" s="12" t="s">
        <v>17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3" t="s">
        <v>18</v>
      </c>
      <c r="B32" s="23"/>
      <c r="C32" s="23"/>
      <c r="D32" s="23"/>
      <c r="E32" s="23"/>
      <c r="F32" s="23"/>
      <c r="G32" s="23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2014-05-04T19:18:26Z</dcterms:modified>
  <cp:category/>
  <cp:version/>
  <cp:contentType/>
  <cp:contentStatus/>
</cp:coreProperties>
</file>