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10155" windowHeight="9465" activeTab="0"/>
  </bookViews>
  <sheets>
    <sheet name="C2018" sheetId="1" r:id="rId1"/>
  </sheets>
  <definedNames/>
  <calcPr fullCalcOnLoad="1"/>
</workbook>
</file>

<file path=xl/sharedStrings.xml><?xml version="1.0" encoding="utf-8"?>
<sst xmlns="http://schemas.openxmlformats.org/spreadsheetml/2006/main" count="88" uniqueCount="59">
  <si>
    <t>Gymnázium Plzeň, Mikulášské nám.</t>
  </si>
  <si>
    <t>Gymnázium J. Vrchlického Klatovy</t>
  </si>
  <si>
    <t>Martin</t>
  </si>
  <si>
    <t>Josef Veselý</t>
  </si>
  <si>
    <t>Gymnázium Rokycany</t>
  </si>
  <si>
    <t>Úspěšní řešitelé</t>
  </si>
  <si>
    <t>Další řešitelé</t>
  </si>
  <si>
    <t>MB</t>
  </si>
  <si>
    <t>Tomáš</t>
  </si>
  <si>
    <t>Jan</t>
  </si>
  <si>
    <t>Gymnázium J. Š. Baara Domažlice</t>
  </si>
  <si>
    <t>Hana Jano</t>
  </si>
  <si>
    <t>Vojtěch</t>
  </si>
  <si>
    <t>Výsledky krajského kola FO, kategorie C (Plzeň 25. 4. 2018)</t>
  </si>
  <si>
    <t>Hurdzan</t>
  </si>
  <si>
    <t>Kateřina</t>
  </si>
  <si>
    <t>Sůsová</t>
  </si>
  <si>
    <t>Ivana Šafránková</t>
  </si>
  <si>
    <t>Richard</t>
  </si>
  <si>
    <t>Váňa</t>
  </si>
  <si>
    <t>Miroslav Panoš</t>
  </si>
  <si>
    <t>Petr</t>
  </si>
  <si>
    <t>Pojar</t>
  </si>
  <si>
    <t>Alena</t>
  </si>
  <si>
    <t>Osvaldová</t>
  </si>
  <si>
    <t>Václav</t>
  </si>
  <si>
    <t>Svoboda</t>
  </si>
  <si>
    <t>Hubata</t>
  </si>
  <si>
    <t>Věra Krůsová</t>
  </si>
  <si>
    <t>Vít</t>
  </si>
  <si>
    <t>Vokroj</t>
  </si>
  <si>
    <t>Tereza</t>
  </si>
  <si>
    <t>Kašáková</t>
  </si>
  <si>
    <t>Helena Čížková</t>
  </si>
  <si>
    <t>Ondřej</t>
  </si>
  <si>
    <t>Taut</t>
  </si>
  <si>
    <t>Gymnázium Plasy</t>
  </si>
  <si>
    <t>Jaroslava Domabylová</t>
  </si>
  <si>
    <t>Špilar</t>
  </si>
  <si>
    <t>Adam</t>
  </si>
  <si>
    <t>Babka</t>
  </si>
  <si>
    <t>Daniel</t>
  </si>
  <si>
    <t>Sůva</t>
  </si>
  <si>
    <t>Gymnázium Stříbro</t>
  </si>
  <si>
    <t>Jitka Soukupová</t>
  </si>
  <si>
    <t>Vladimíra</t>
  </si>
  <si>
    <t>Kimlová</t>
  </si>
  <si>
    <t>Jiří Motis</t>
  </si>
  <si>
    <t>Dominik</t>
  </si>
  <si>
    <t>Zappe</t>
  </si>
  <si>
    <t>Veronika</t>
  </si>
  <si>
    <t>Jansová</t>
  </si>
  <si>
    <t>Jana</t>
  </si>
  <si>
    <t>Štědrá</t>
  </si>
  <si>
    <t>Vála</t>
  </si>
  <si>
    <t>Lucie</t>
  </si>
  <si>
    <t>Dedková</t>
  </si>
  <si>
    <t>Lenka</t>
  </si>
  <si>
    <t>Janská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</si>
</sst>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 Black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23" fillId="0" borderId="0">
      <alignment/>
      <protection/>
    </xf>
    <xf numFmtId="0" fontId="0" fillId="23" borderId="6" applyNumberFormat="0" applyFont="0" applyAlignment="0" applyProtection="0"/>
    <xf numFmtId="0" fontId="23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4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0" fillId="0" borderId="0" xfId="0" applyFont="1" applyAlignment="1">
      <alignment/>
    </xf>
    <xf numFmtId="0" fontId="5" fillId="33" borderId="0" xfId="0" applyFont="1" applyFill="1" applyAlignment="1">
      <alignment/>
    </xf>
    <xf numFmtId="0" fontId="0" fillId="0" borderId="0" xfId="0" applyFill="1" applyAlignment="1">
      <alignment/>
    </xf>
    <xf numFmtId="9" fontId="0" fillId="0" borderId="0" xfId="0" applyNumberFormat="1" applyFill="1" applyAlignment="1">
      <alignment/>
    </xf>
    <xf numFmtId="0" fontId="5" fillId="0" borderId="0" xfId="0" applyFont="1" applyFill="1" applyAlignment="1">
      <alignment/>
    </xf>
    <xf numFmtId="2" fontId="0" fillId="0" borderId="0" xfId="0" applyNumberFormat="1" applyAlignment="1">
      <alignment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oznámka 2" xfId="49"/>
    <cellStyle name="Percent" xfId="50"/>
    <cellStyle name="Propojená buňka" xfId="51"/>
    <cellStyle name="Followed Hyperlink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2" max="2" width="10.57421875" style="0" customWidth="1"/>
    <col min="3" max="3" width="12.140625" style="0" customWidth="1"/>
    <col min="4" max="4" width="32.7109375" style="0" customWidth="1"/>
    <col min="5" max="5" width="11.57421875" style="0" customWidth="1"/>
    <col min="6" max="6" width="17.00390625" style="0" customWidth="1"/>
    <col min="7" max="7" width="5.140625" style="0" customWidth="1"/>
    <col min="8" max="8" width="4.421875" style="0" customWidth="1"/>
    <col min="9" max="9" width="4.8515625" style="0" customWidth="1"/>
    <col min="10" max="10" width="4.00390625" style="0" customWidth="1"/>
    <col min="11" max="11" width="5.00390625" style="0" customWidth="1"/>
    <col min="13" max="13" width="13.57421875" style="0" customWidth="1"/>
    <col min="14" max="14" width="11.421875" style="0" customWidth="1"/>
    <col min="15" max="15" width="11.57421875" style="0" customWidth="1"/>
    <col min="16" max="16" width="12.28125" style="0" customWidth="1"/>
    <col min="17" max="17" width="25.28125" style="0" customWidth="1"/>
  </cols>
  <sheetData>
    <row r="1" spans="1:11" ht="22.5">
      <c r="A1" s="1" t="s">
        <v>13</v>
      </c>
      <c r="B1" s="2"/>
      <c r="C1" s="2"/>
      <c r="D1" s="2"/>
      <c r="E1" s="2"/>
      <c r="F1" s="2"/>
      <c r="G1" s="2"/>
      <c r="H1" s="2"/>
      <c r="I1" s="2"/>
      <c r="J1" s="2"/>
      <c r="K1" s="2"/>
    </row>
    <row r="3" spans="1:13" ht="15.75">
      <c r="A3" s="3" t="s">
        <v>5</v>
      </c>
      <c r="M3" s="7" t="s">
        <v>7</v>
      </c>
    </row>
    <row r="4" spans="1:15" ht="12.75">
      <c r="A4">
        <v>1</v>
      </c>
      <c r="B4" s="4" t="s">
        <v>14</v>
      </c>
      <c r="C4" t="s">
        <v>8</v>
      </c>
      <c r="D4" t="s">
        <v>1</v>
      </c>
      <c r="F4" t="s">
        <v>3</v>
      </c>
      <c r="G4">
        <v>10</v>
      </c>
      <c r="H4">
        <v>6.5</v>
      </c>
      <c r="I4">
        <v>10</v>
      </c>
      <c r="J4">
        <v>4</v>
      </c>
      <c r="K4" s="8">
        <v>30.5</v>
      </c>
      <c r="L4" s="6">
        <f aca="true" t="shared" si="0" ref="L4:L26">K4/40</f>
        <v>0.7625</v>
      </c>
      <c r="M4" s="12">
        <f>G4*(10-$G$28)+H4*(10-$H$28)+I4*(10-$I$28)+J4*(10-$J$28)</f>
        <v>178.76190476190476</v>
      </c>
      <c r="O4" s="5"/>
    </row>
    <row r="5" spans="1:15" ht="12.75">
      <c r="A5">
        <v>2</v>
      </c>
      <c r="B5" s="4" t="s">
        <v>16</v>
      </c>
      <c r="C5" t="s">
        <v>15</v>
      </c>
      <c r="D5" t="s">
        <v>0</v>
      </c>
      <c r="F5" t="s">
        <v>17</v>
      </c>
      <c r="G5">
        <v>10</v>
      </c>
      <c r="H5">
        <v>6</v>
      </c>
      <c r="I5">
        <v>10</v>
      </c>
      <c r="J5">
        <v>4</v>
      </c>
      <c r="K5" s="8">
        <v>30</v>
      </c>
      <c r="L5" s="6">
        <f t="shared" si="0"/>
        <v>0.75</v>
      </c>
      <c r="M5" s="12">
        <f aca="true" t="shared" si="1" ref="M5:M13">G5*(10-$G$28)+H5*(10-$H$28)+I5*(10-$I$28)+J5*(10-$J$28)</f>
        <v>175.85714285714283</v>
      </c>
      <c r="O5" s="5"/>
    </row>
    <row r="6" spans="1:15" ht="12.75">
      <c r="A6">
        <v>3</v>
      </c>
      <c r="B6" s="4" t="s">
        <v>19</v>
      </c>
      <c r="C6" t="s">
        <v>18</v>
      </c>
      <c r="D6" t="s">
        <v>1</v>
      </c>
      <c r="F6" t="s">
        <v>20</v>
      </c>
      <c r="G6">
        <v>10</v>
      </c>
      <c r="H6">
        <v>4.5</v>
      </c>
      <c r="I6">
        <v>10</v>
      </c>
      <c r="J6">
        <v>4</v>
      </c>
      <c r="K6" s="8">
        <v>28.5</v>
      </c>
      <c r="L6" s="6">
        <f t="shared" si="0"/>
        <v>0.7125</v>
      </c>
      <c r="M6" s="12">
        <f t="shared" si="1"/>
        <v>167.14285714285717</v>
      </c>
      <c r="O6" s="5"/>
    </row>
    <row r="7" spans="1:15" ht="12.75">
      <c r="A7">
        <v>4</v>
      </c>
      <c r="B7" s="4" t="s">
        <v>22</v>
      </c>
      <c r="C7" t="s">
        <v>21</v>
      </c>
      <c r="D7" t="s">
        <v>0</v>
      </c>
      <c r="F7" t="s">
        <v>17</v>
      </c>
      <c r="G7">
        <v>8</v>
      </c>
      <c r="H7">
        <v>10</v>
      </c>
      <c r="I7">
        <v>10</v>
      </c>
      <c r="J7">
        <v>0</v>
      </c>
      <c r="K7" s="8">
        <v>28</v>
      </c>
      <c r="L7" s="6">
        <f t="shared" si="0"/>
        <v>0.7</v>
      </c>
      <c r="M7" s="12">
        <f t="shared" si="1"/>
        <v>153.14285714285717</v>
      </c>
      <c r="O7" s="5"/>
    </row>
    <row r="8" spans="1:15" ht="12.75">
      <c r="A8">
        <v>5</v>
      </c>
      <c r="B8" s="4" t="s">
        <v>24</v>
      </c>
      <c r="C8" t="s">
        <v>23</v>
      </c>
      <c r="D8" t="s">
        <v>10</v>
      </c>
      <c r="F8" t="s">
        <v>11</v>
      </c>
      <c r="G8">
        <v>8</v>
      </c>
      <c r="H8">
        <v>7.5</v>
      </c>
      <c r="I8">
        <v>10</v>
      </c>
      <c r="J8">
        <v>1</v>
      </c>
      <c r="K8" s="8">
        <v>26.5</v>
      </c>
      <c r="L8" s="6">
        <f t="shared" si="0"/>
        <v>0.6625</v>
      </c>
      <c r="M8" s="12">
        <f t="shared" si="1"/>
        <v>147.38095238095238</v>
      </c>
      <c r="O8" s="5"/>
    </row>
    <row r="9" spans="1:15" ht="12.75">
      <c r="A9">
        <v>6</v>
      </c>
      <c r="B9" s="4" t="s">
        <v>26</v>
      </c>
      <c r="C9" t="s">
        <v>25</v>
      </c>
      <c r="D9" t="s">
        <v>10</v>
      </c>
      <c r="F9" t="s">
        <v>11</v>
      </c>
      <c r="G9">
        <v>8</v>
      </c>
      <c r="H9">
        <v>3.5</v>
      </c>
      <c r="I9">
        <v>10</v>
      </c>
      <c r="J9">
        <v>2</v>
      </c>
      <c r="K9" s="8">
        <v>23.5</v>
      </c>
      <c r="L9" s="6">
        <f t="shared" si="0"/>
        <v>0.5875</v>
      </c>
      <c r="M9" s="12">
        <f t="shared" si="1"/>
        <v>132.9047619047619</v>
      </c>
      <c r="O9" s="5"/>
    </row>
    <row r="10" spans="1:15" ht="12.75">
      <c r="A10">
        <v>7</v>
      </c>
      <c r="B10" s="4" t="s">
        <v>26</v>
      </c>
      <c r="C10" t="s">
        <v>9</v>
      </c>
      <c r="D10" t="s">
        <v>10</v>
      </c>
      <c r="F10" t="s">
        <v>11</v>
      </c>
      <c r="G10">
        <v>3</v>
      </c>
      <c r="H10">
        <v>7.5</v>
      </c>
      <c r="I10">
        <v>10</v>
      </c>
      <c r="J10">
        <v>1</v>
      </c>
      <c r="K10" s="8">
        <v>21.5</v>
      </c>
      <c r="L10" s="6">
        <f t="shared" si="0"/>
        <v>0.5375</v>
      </c>
      <c r="M10" s="12">
        <f t="shared" si="1"/>
        <v>120.11904761904762</v>
      </c>
      <c r="O10" s="5"/>
    </row>
    <row r="11" spans="1:15" ht="12.75">
      <c r="A11">
        <v>8</v>
      </c>
      <c r="B11" s="4" t="s">
        <v>30</v>
      </c>
      <c r="C11" t="s">
        <v>29</v>
      </c>
      <c r="D11" t="s">
        <v>0</v>
      </c>
      <c r="F11" t="s">
        <v>28</v>
      </c>
      <c r="G11">
        <v>8</v>
      </c>
      <c r="H11">
        <v>5.5</v>
      </c>
      <c r="I11">
        <v>0</v>
      </c>
      <c r="J11">
        <v>1</v>
      </c>
      <c r="K11" s="8">
        <v>14.5</v>
      </c>
      <c r="L11" s="6">
        <f>K11/40</f>
        <v>0.3625</v>
      </c>
      <c r="M11" s="12">
        <f>G11*(10-$G$28)+H11*(10-$H$28)+I11*(10-$I$28)+J11*(10-$J$28)</f>
        <v>84.33333333333333</v>
      </c>
      <c r="O11" s="5"/>
    </row>
    <row r="12" spans="1:15" ht="12.75">
      <c r="A12">
        <v>9</v>
      </c>
      <c r="B12" s="4" t="s">
        <v>27</v>
      </c>
      <c r="C12" t="s">
        <v>2</v>
      </c>
      <c r="D12" t="s">
        <v>0</v>
      </c>
      <c r="F12" t="s">
        <v>28</v>
      </c>
      <c r="G12">
        <v>6</v>
      </c>
      <c r="H12">
        <v>5.5</v>
      </c>
      <c r="I12">
        <v>2</v>
      </c>
      <c r="J12">
        <v>1</v>
      </c>
      <c r="K12" s="8">
        <v>14.5</v>
      </c>
      <c r="L12" s="6">
        <f>K12/40</f>
        <v>0.3625</v>
      </c>
      <c r="M12" s="12">
        <f>G12*(10-$G$28)+H12*(10-$H$28)+I12*(10-$I$28)+J12*(10-$J$28)</f>
        <v>83.71428571428572</v>
      </c>
      <c r="N12" s="12"/>
      <c r="O12" s="5"/>
    </row>
    <row r="13" spans="1:15" ht="12.75">
      <c r="A13">
        <v>10</v>
      </c>
      <c r="B13" s="4" t="s">
        <v>32</v>
      </c>
      <c r="C13" t="s">
        <v>31</v>
      </c>
      <c r="D13" t="s">
        <v>4</v>
      </c>
      <c r="F13" t="s">
        <v>33</v>
      </c>
      <c r="G13">
        <v>3</v>
      </c>
      <c r="H13">
        <v>5</v>
      </c>
      <c r="I13">
        <v>6</v>
      </c>
      <c r="J13">
        <v>0</v>
      </c>
      <c r="K13" s="8">
        <v>14</v>
      </c>
      <c r="L13" s="6">
        <f t="shared" si="0"/>
        <v>0.35</v>
      </c>
      <c r="M13" s="12">
        <f t="shared" si="1"/>
        <v>76.26190476190476</v>
      </c>
      <c r="O13" s="5"/>
    </row>
    <row r="15" spans="1:15" ht="15.75">
      <c r="A15" s="3" t="s">
        <v>6</v>
      </c>
      <c r="B15" s="4"/>
      <c r="K15" s="11"/>
      <c r="L15" s="6"/>
      <c r="O15" s="5"/>
    </row>
    <row r="16" spans="1:15" ht="12.75">
      <c r="A16">
        <v>11</v>
      </c>
      <c r="B16" s="4" t="s">
        <v>35</v>
      </c>
      <c r="C16" t="s">
        <v>34</v>
      </c>
      <c r="D16" t="s">
        <v>36</v>
      </c>
      <c r="F16" t="s">
        <v>37</v>
      </c>
      <c r="G16">
        <v>2</v>
      </c>
      <c r="H16">
        <v>2</v>
      </c>
      <c r="I16">
        <v>10</v>
      </c>
      <c r="J16">
        <v>3</v>
      </c>
      <c r="K16" s="8">
        <v>17</v>
      </c>
      <c r="L16" s="6">
        <f t="shared" si="0"/>
        <v>0.425</v>
      </c>
      <c r="M16" s="12">
        <f>G16*(10-$G$28)+H16*(10-$H$28)+I16*(10-$I$28)+J16*(10-$J$28)</f>
        <v>100.23809523809526</v>
      </c>
      <c r="O16" s="5"/>
    </row>
    <row r="17" spans="1:15" ht="12.75">
      <c r="A17">
        <v>12</v>
      </c>
      <c r="B17" s="4" t="s">
        <v>38</v>
      </c>
      <c r="C17" t="s">
        <v>12</v>
      </c>
      <c r="D17" t="s">
        <v>4</v>
      </c>
      <c r="F17" t="s">
        <v>33</v>
      </c>
      <c r="G17">
        <v>2</v>
      </c>
      <c r="H17">
        <v>8.5</v>
      </c>
      <c r="I17">
        <v>3</v>
      </c>
      <c r="J17">
        <v>1</v>
      </c>
      <c r="K17" s="8">
        <v>14.5</v>
      </c>
      <c r="L17" s="6">
        <f t="shared" si="0"/>
        <v>0.3625</v>
      </c>
      <c r="M17" s="12">
        <f aca="true" t="shared" si="2" ref="M17:M26">G17*(10-$G$28)+H17*(10-$H$28)+I17*(10-$I$28)+J17*(10-$J$28)</f>
        <v>84.47619047619048</v>
      </c>
      <c r="O17" s="5"/>
    </row>
    <row r="18" spans="1:15" ht="12.75">
      <c r="A18">
        <v>13</v>
      </c>
      <c r="B18" s="4" t="s">
        <v>40</v>
      </c>
      <c r="C18" t="s">
        <v>39</v>
      </c>
      <c r="D18" t="s">
        <v>1</v>
      </c>
      <c r="F18" t="s">
        <v>3</v>
      </c>
      <c r="G18">
        <v>4</v>
      </c>
      <c r="H18">
        <v>4.5</v>
      </c>
      <c r="I18">
        <v>0</v>
      </c>
      <c r="J18">
        <v>0</v>
      </c>
      <c r="K18" s="8">
        <v>8.5</v>
      </c>
      <c r="L18" s="6">
        <f t="shared" si="0"/>
        <v>0.2125</v>
      </c>
      <c r="M18" s="12">
        <f t="shared" si="2"/>
        <v>47.95238095238095</v>
      </c>
      <c r="O18" s="5"/>
    </row>
    <row r="19" spans="1:15" ht="12.75">
      <c r="A19">
        <v>14</v>
      </c>
      <c r="B19" s="4" t="s">
        <v>42</v>
      </c>
      <c r="C19" t="s">
        <v>41</v>
      </c>
      <c r="D19" t="s">
        <v>43</v>
      </c>
      <c r="F19" t="s">
        <v>44</v>
      </c>
      <c r="G19">
        <v>0</v>
      </c>
      <c r="H19">
        <v>6</v>
      </c>
      <c r="I19">
        <v>2</v>
      </c>
      <c r="J19">
        <v>0</v>
      </c>
      <c r="K19" s="8">
        <v>8</v>
      </c>
      <c r="L19" s="6">
        <f t="shared" si="0"/>
        <v>0.2</v>
      </c>
      <c r="M19" s="12">
        <f t="shared" si="2"/>
        <v>45.14285714285714</v>
      </c>
      <c r="O19" s="5"/>
    </row>
    <row r="20" spans="1:15" ht="12.75">
      <c r="A20">
        <v>15</v>
      </c>
      <c r="B20" s="4" t="s">
        <v>46</v>
      </c>
      <c r="C20" t="s">
        <v>45</v>
      </c>
      <c r="D20" t="s">
        <v>36</v>
      </c>
      <c r="F20" t="s">
        <v>47</v>
      </c>
      <c r="G20">
        <v>3</v>
      </c>
      <c r="H20">
        <v>1.5</v>
      </c>
      <c r="I20">
        <v>1</v>
      </c>
      <c r="J20">
        <v>2</v>
      </c>
      <c r="K20" s="8">
        <v>7.5</v>
      </c>
      <c r="L20" s="6">
        <f t="shared" si="0"/>
        <v>0.1875</v>
      </c>
      <c r="M20" s="12">
        <f t="shared" si="2"/>
        <v>47.73809523809524</v>
      </c>
      <c r="O20" s="5"/>
    </row>
    <row r="21" spans="1:15" ht="12.75">
      <c r="A21">
        <v>16</v>
      </c>
      <c r="B21" s="4" t="s">
        <v>49</v>
      </c>
      <c r="C21" t="s">
        <v>48</v>
      </c>
      <c r="D21" t="s">
        <v>36</v>
      </c>
      <c r="F21" t="s">
        <v>37</v>
      </c>
      <c r="G21">
        <v>2</v>
      </c>
      <c r="H21">
        <v>2.5</v>
      </c>
      <c r="I21">
        <v>2</v>
      </c>
      <c r="J21">
        <v>1</v>
      </c>
      <c r="K21" s="8">
        <v>7.5</v>
      </c>
      <c r="L21" s="6">
        <f t="shared" si="0"/>
        <v>0.1875</v>
      </c>
      <c r="M21" s="12">
        <f t="shared" si="2"/>
        <v>44.47619047619048</v>
      </c>
      <c r="O21" s="5"/>
    </row>
    <row r="22" spans="1:15" ht="12.75">
      <c r="A22">
        <v>17</v>
      </c>
      <c r="B22" s="4" t="s">
        <v>51</v>
      </c>
      <c r="C22" t="s">
        <v>50</v>
      </c>
      <c r="D22" t="s">
        <v>43</v>
      </c>
      <c r="F22" t="s">
        <v>44</v>
      </c>
      <c r="G22">
        <v>2</v>
      </c>
      <c r="H22">
        <v>0.5</v>
      </c>
      <c r="I22">
        <v>2</v>
      </c>
      <c r="J22">
        <v>0</v>
      </c>
      <c r="K22" s="8">
        <v>4.5</v>
      </c>
      <c r="L22" s="6">
        <f t="shared" si="0"/>
        <v>0.1125</v>
      </c>
      <c r="M22" s="12">
        <f t="shared" si="2"/>
        <v>24.095238095238095</v>
      </c>
      <c r="O22" s="5"/>
    </row>
    <row r="23" spans="1:15" ht="12.75">
      <c r="A23">
        <v>18</v>
      </c>
      <c r="B23" s="4" t="s">
        <v>54</v>
      </c>
      <c r="C23" t="s">
        <v>8</v>
      </c>
      <c r="D23" t="s">
        <v>4</v>
      </c>
      <c r="F23" t="s">
        <v>33</v>
      </c>
      <c r="G23">
        <v>4</v>
      </c>
      <c r="H23">
        <v>0</v>
      </c>
      <c r="I23">
        <v>0</v>
      </c>
      <c r="J23">
        <v>0</v>
      </c>
      <c r="K23" s="8">
        <v>4</v>
      </c>
      <c r="L23" s="6">
        <f>K23/40</f>
        <v>0.1</v>
      </c>
      <c r="M23" s="12">
        <f>G23*(10-$G$28)+H23*(10-$H$28)+I23*(10-$I$28)+J23*(10-$J$28)</f>
        <v>21.80952380952381</v>
      </c>
      <c r="O23" s="5"/>
    </row>
    <row r="24" spans="1:15" ht="12.75">
      <c r="A24">
        <v>19</v>
      </c>
      <c r="B24" s="4" t="s">
        <v>53</v>
      </c>
      <c r="C24" t="s">
        <v>52</v>
      </c>
      <c r="D24" t="s">
        <v>43</v>
      </c>
      <c r="F24" t="s">
        <v>44</v>
      </c>
      <c r="G24">
        <v>2</v>
      </c>
      <c r="H24">
        <v>0</v>
      </c>
      <c r="I24">
        <v>2</v>
      </c>
      <c r="J24">
        <v>0</v>
      </c>
      <c r="K24" s="8">
        <v>4</v>
      </c>
      <c r="L24" s="6">
        <f>K24/40</f>
        <v>0.1</v>
      </c>
      <c r="M24" s="12">
        <f>G24*(10-$G$28)+H24*(10-$H$28)+I24*(10-$I$28)+J24*(10-$J$28)</f>
        <v>21.19047619047619</v>
      </c>
      <c r="O24" s="5"/>
    </row>
    <row r="25" spans="1:15" ht="12.75">
      <c r="A25">
        <v>20</v>
      </c>
      <c r="B25" s="4" t="s">
        <v>56</v>
      </c>
      <c r="C25" t="s">
        <v>55</v>
      </c>
      <c r="D25" t="s">
        <v>43</v>
      </c>
      <c r="F25" t="s">
        <v>44</v>
      </c>
      <c r="G25">
        <v>0.5</v>
      </c>
      <c r="H25">
        <v>1</v>
      </c>
      <c r="I25">
        <v>2</v>
      </c>
      <c r="J25">
        <v>0</v>
      </c>
      <c r="K25" s="8">
        <v>3.5</v>
      </c>
      <c r="L25" s="6">
        <f t="shared" si="0"/>
        <v>0.0875</v>
      </c>
      <c r="M25" s="12">
        <f t="shared" si="2"/>
        <v>18.82142857142857</v>
      </c>
      <c r="O25" s="5"/>
    </row>
    <row r="26" spans="1:15" ht="12.75">
      <c r="A26">
        <v>21</v>
      </c>
      <c r="B26" s="4" t="s">
        <v>58</v>
      </c>
      <c r="C26" t="s">
        <v>57</v>
      </c>
      <c r="D26" t="s">
        <v>36</v>
      </c>
      <c r="F26" t="s">
        <v>47</v>
      </c>
      <c r="G26">
        <v>0</v>
      </c>
      <c r="H26">
        <v>0</v>
      </c>
      <c r="I26">
        <v>0</v>
      </c>
      <c r="J26">
        <v>1</v>
      </c>
      <c r="K26" s="8">
        <v>1</v>
      </c>
      <c r="L26" s="6">
        <f t="shared" si="0"/>
        <v>0.025</v>
      </c>
      <c r="M26" s="12">
        <f t="shared" si="2"/>
        <v>8.761904761904763</v>
      </c>
      <c r="O26" s="5"/>
    </row>
    <row r="27" spans="2:15" ht="12.75">
      <c r="B27" s="4"/>
      <c r="K27" s="11"/>
      <c r="L27" s="6"/>
      <c r="O27" s="5"/>
    </row>
    <row r="28" spans="2:15" ht="12.75">
      <c r="B28" s="4"/>
      <c r="G28">
        <f>SUM(G4:G26)/21</f>
        <v>4.5476190476190474</v>
      </c>
      <c r="H28">
        <f>SUM(H4:H26)/21</f>
        <v>4.190476190476191</v>
      </c>
      <c r="I28">
        <f>SUM(I4:I26)/21</f>
        <v>4.857142857142857</v>
      </c>
      <c r="J28">
        <f>SUM(J4:J26)/21</f>
        <v>1.2380952380952381</v>
      </c>
      <c r="K28" s="11"/>
      <c r="L28" s="6"/>
      <c r="O28" s="5"/>
    </row>
    <row r="29" spans="2:15" ht="12.75">
      <c r="B29" s="4"/>
      <c r="K29" s="11"/>
      <c r="L29" s="6"/>
      <c r="O29" s="5"/>
    </row>
    <row r="31" spans="11:13" ht="12.75">
      <c r="K31" s="9"/>
      <c r="L31" s="10"/>
      <c r="M31" s="9"/>
    </row>
    <row r="32" spans="11:13" ht="12.75">
      <c r="K32" s="9"/>
      <c r="L32" s="10"/>
      <c r="M32" s="9"/>
    </row>
    <row r="33" spans="11:13" ht="12.75">
      <c r="K33" s="9"/>
      <c r="L33" s="10"/>
      <c r="M33" s="9"/>
    </row>
    <row r="34" spans="11:13" ht="12.75">
      <c r="K34" s="9"/>
      <c r="L34" s="10"/>
      <c r="M34" s="9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randam</dc:creator>
  <cp:keywords/>
  <dc:description/>
  <cp:lastModifiedBy>randam</cp:lastModifiedBy>
  <cp:lastPrinted>2007-04-23T10:54:05Z</cp:lastPrinted>
  <dcterms:created xsi:type="dcterms:W3CDTF">2007-04-23T10:56:05Z</dcterms:created>
  <dcterms:modified xsi:type="dcterms:W3CDTF">2018-04-30T18:39:09Z</dcterms:modified>
  <cp:category/>
  <cp:version/>
  <cp:contentType/>
  <cp:contentStatus/>
</cp:coreProperties>
</file>