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<sst xmlns="http://schemas.openxmlformats.org/spreadsheetml/2006/main" count="163" uniqueCount="112">
  <si>
    <t>Gymnázium Plzeň, Mikulášské nám.</t>
  </si>
  <si>
    <t>Masarykovo gymnázium Plzeň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</si>
  <si>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</si>
  <si>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</si>
  <si>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</si>
  <si>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</si>
  <si>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</si>
  <si>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</si>
  <si>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</si>
  <si>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</si>
  <si>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</si>
  <si>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</si>
  <si>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</si>
  <si>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</si>
  <si>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</si>
  <si>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</si>
  <si>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</si>
  <si>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</si>
  <si>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</si>
  <si>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</si>
  <si>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</si>
  <si>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Gymnázium Rokycany</t>
  </si>
  <si>
    <t>Úspěšní řešitelé</t>
  </si>
  <si>
    <t>Další řešitelé</t>
  </si>
  <si>
    <t>MB</t>
  </si>
  <si>
    <t>Petra Komprdová</t>
  </si>
  <si>
    <t>Vojtěch</t>
  </si>
  <si>
    <t>Nováček</t>
  </si>
  <si>
    <t>Jan</t>
  </si>
  <si>
    <t>Helena Čížková</t>
  </si>
  <si>
    <t>Václav</t>
  </si>
  <si>
    <t>Gymnázium J. Š. Baara Domažlice</t>
  </si>
  <si>
    <t>Hana Jano</t>
  </si>
  <si>
    <t>Anna</t>
  </si>
  <si>
    <t>Gymnázium L. Pika Plzeň</t>
  </si>
  <si>
    <t>Jana</t>
  </si>
  <si>
    <t>Věra Krůsová</t>
  </si>
  <si>
    <t>Eliška</t>
  </si>
  <si>
    <t>Zemanová</t>
  </si>
  <si>
    <t>Jakub</t>
  </si>
  <si>
    <t>Tarantík</t>
  </si>
  <si>
    <t xml:space="preserve">Základní škola Zruč-Senec </t>
  </si>
  <si>
    <t>Barbora Stušová</t>
  </si>
  <si>
    <t>Bobur</t>
  </si>
  <si>
    <t>Toshtemirov</t>
  </si>
  <si>
    <t>Jaroslav Pytlík</t>
  </si>
  <si>
    <t>Tereza</t>
  </si>
  <si>
    <t>Voltrová</t>
  </si>
  <si>
    <t>Michal</t>
  </si>
  <si>
    <t>Bouda</t>
  </si>
  <si>
    <t>Kolínek</t>
  </si>
  <si>
    <t>Viktor</t>
  </si>
  <si>
    <t>Velebný</t>
  </si>
  <si>
    <t>Naděžda Kubešová</t>
  </si>
  <si>
    <t>Ondřej</t>
  </si>
  <si>
    <t>Gymnázium J. Vrchlického Klatovy</t>
  </si>
  <si>
    <t>Věra Kadlecová</t>
  </si>
  <si>
    <t>Poustka</t>
  </si>
  <si>
    <t>Pavel</t>
  </si>
  <si>
    <t>Frank</t>
  </si>
  <si>
    <t>Kňourková</t>
  </si>
  <si>
    <t>Šindler</t>
  </si>
  <si>
    <t>Základní škola Nýřany</t>
  </si>
  <si>
    <t>Alena Kabátová</t>
  </si>
  <si>
    <t>Bultas</t>
  </si>
  <si>
    <t>Kateřina</t>
  </si>
  <si>
    <t>Týmlová</t>
  </si>
  <si>
    <t>Základní škola Klatovy, Čapkova</t>
  </si>
  <si>
    <t>Luděk Volák</t>
  </si>
  <si>
    <t>Šimon</t>
  </si>
  <si>
    <t>Batko</t>
  </si>
  <si>
    <t>Daniela</t>
  </si>
  <si>
    <t>Karpíšková</t>
  </si>
  <si>
    <t>Filip</t>
  </si>
  <si>
    <t>Wintr</t>
  </si>
  <si>
    <t>Soukup</t>
  </si>
  <si>
    <t>David</t>
  </si>
  <si>
    <t>Váňa</t>
  </si>
  <si>
    <t>Bohdana</t>
  </si>
  <si>
    <t>Vokounová</t>
  </si>
  <si>
    <t>Perdoková</t>
  </si>
  <si>
    <t>Lenka Benešová</t>
  </si>
  <si>
    <t>Christian</t>
  </si>
  <si>
    <t>Schmucker</t>
  </si>
  <si>
    <t>Gymnázium Stříbro</t>
  </si>
  <si>
    <t>Jitka Soukupová</t>
  </si>
  <si>
    <t>Čechura</t>
  </si>
  <si>
    <t>Martin</t>
  </si>
  <si>
    <t>Lindner</t>
  </si>
  <si>
    <t>Vilém</t>
  </si>
  <si>
    <t>Pechmann</t>
  </si>
  <si>
    <t>Základní škola Stupno</t>
  </si>
  <si>
    <t>Miloslava Pěnkavová</t>
  </si>
  <si>
    <t>Eva</t>
  </si>
  <si>
    <t>Trejbalová</t>
  </si>
  <si>
    <t>Kristián</t>
  </si>
  <si>
    <t>Kučera</t>
  </si>
  <si>
    <t>Čarnogurský</t>
  </si>
  <si>
    <t>Základní škola Rokycany, Čechova</t>
  </si>
  <si>
    <t>Radek Honzík</t>
  </si>
  <si>
    <t>Samuel</t>
  </si>
  <si>
    <t>Wolf</t>
  </si>
  <si>
    <t>Bárta</t>
  </si>
  <si>
    <t>Základní škola Třemošná</t>
  </si>
  <si>
    <t>Ivana Kuhnová</t>
  </si>
  <si>
    <t>Ticháček</t>
  </si>
  <si>
    <t>Hamplová</t>
  </si>
  <si>
    <t>Šlapák</t>
  </si>
  <si>
    <t>Haladová</t>
  </si>
  <si>
    <t>Natálie</t>
  </si>
  <si>
    <t>Tomanová</t>
  </si>
  <si>
    <t>Výsledky krajského kola FO, kategorie E (Plzeň 24. 4. 2019)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</si>
</sst>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0" fontId="25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7" fillId="33" borderId="0" xfId="47" applyFont="1" applyFill="1">
      <alignment/>
      <protection/>
    </xf>
    <xf numFmtId="0" fontId="27" fillId="0" borderId="0" xfId="47" applyFont="1">
      <alignment/>
      <protection/>
    </xf>
    <xf numFmtId="0" fontId="25" fillId="0" borderId="0" xfId="47">
      <alignment/>
      <protection/>
    </xf>
    <xf numFmtId="14" fontId="25" fillId="0" borderId="0" xfId="47" applyNumberForma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22</v>
      </c>
      <c r="M3" s="16" t="s">
        <v>24</v>
      </c>
    </row>
    <row r="4" spans="1:18" ht="15">
      <c r="A4" s="25">
        <v>1</v>
      </c>
      <c r="B4" s="24" t="s">
        <v>38</v>
      </c>
      <c r="C4" s="25" t="s">
        <v>37</v>
      </c>
      <c r="D4" s="25" t="s">
        <v>21</v>
      </c>
      <c r="E4" s="25"/>
      <c r="F4" s="25" t="s">
        <v>29</v>
      </c>
      <c r="G4" s="25">
        <v>10</v>
      </c>
      <c r="H4" s="25">
        <v>10</v>
      </c>
      <c r="I4" s="25">
        <v>9</v>
      </c>
      <c r="J4" s="25">
        <v>10</v>
      </c>
      <c r="K4" s="23">
        <v>39</v>
      </c>
      <c r="L4" s="6">
        <f>K4/40</f>
        <v>0.975</v>
      </c>
      <c r="M4" s="22">
        <f>G4*(10-$G$42)+H4*(10-$H$42)+I4*(10-$I$42)+J4*(10-$J$42)</f>
        <v>178.4</v>
      </c>
      <c r="O4" s="26"/>
      <c r="P4" s="25"/>
      <c r="Q4" s="25"/>
      <c r="R4" s="25"/>
    </row>
    <row r="5" spans="1:18" ht="15">
      <c r="A5" s="25">
        <v>2</v>
      </c>
      <c r="B5" s="24" t="s">
        <v>40</v>
      </c>
      <c r="C5" s="25" t="s">
        <v>39</v>
      </c>
      <c r="D5" s="25" t="s">
        <v>41</v>
      </c>
      <c r="E5" s="25"/>
      <c r="F5" s="25" t="s">
        <v>42</v>
      </c>
      <c r="G5" s="25">
        <v>10</v>
      </c>
      <c r="H5" s="25">
        <v>6</v>
      </c>
      <c r="I5" s="25">
        <v>10</v>
      </c>
      <c r="J5" s="25">
        <v>10</v>
      </c>
      <c r="K5" s="23">
        <v>36</v>
      </c>
      <c r="L5" s="6">
        <f>K5/40</f>
        <v>0.9</v>
      </c>
      <c r="M5" s="22">
        <f>G5*(10-$G$42)+H5*(10-$H$42)+I5*(10-$I$42)+J5*(10-$J$42)</f>
        <v>163.37142857142857</v>
      </c>
      <c r="O5" s="26"/>
      <c r="P5" s="25"/>
      <c r="Q5" s="25"/>
      <c r="R5" s="25"/>
    </row>
    <row r="6" spans="1:18" ht="15">
      <c r="A6" s="25">
        <v>3</v>
      </c>
      <c r="B6" s="24" t="s">
        <v>47</v>
      </c>
      <c r="C6" s="25" t="s">
        <v>46</v>
      </c>
      <c r="D6" s="25" t="s">
        <v>0</v>
      </c>
      <c r="E6" s="25"/>
      <c r="F6" s="25" t="s">
        <v>36</v>
      </c>
      <c r="G6" s="25">
        <v>10</v>
      </c>
      <c r="H6" s="25">
        <v>8</v>
      </c>
      <c r="I6" s="25">
        <v>6</v>
      </c>
      <c r="J6" s="25">
        <v>10</v>
      </c>
      <c r="K6" s="23">
        <v>34</v>
      </c>
      <c r="L6" s="6">
        <f>K6/40</f>
        <v>0.85</v>
      </c>
      <c r="M6" s="22">
        <f>G6*(10-$G$42)+H6*(10-$H$42)+I6*(10-$I$42)+J6*(10-$J$42)</f>
        <v>154.28571428571428</v>
      </c>
      <c r="O6" s="26"/>
      <c r="P6" s="25"/>
      <c r="Q6" s="25"/>
      <c r="R6" s="25"/>
    </row>
    <row r="7" spans="1:18" ht="15">
      <c r="A7" s="25">
        <v>4</v>
      </c>
      <c r="B7" s="24" t="s">
        <v>44</v>
      </c>
      <c r="C7" s="25" t="s">
        <v>43</v>
      </c>
      <c r="D7" s="25" t="s">
        <v>0</v>
      </c>
      <c r="E7" s="25"/>
      <c r="F7" s="25" t="s">
        <v>45</v>
      </c>
      <c r="G7" s="25">
        <v>10</v>
      </c>
      <c r="H7" s="25">
        <v>4</v>
      </c>
      <c r="I7" s="25">
        <v>10</v>
      </c>
      <c r="J7" s="25">
        <v>10</v>
      </c>
      <c r="K7" s="23">
        <v>34</v>
      </c>
      <c r="L7" s="6">
        <f>K7/40</f>
        <v>0.85</v>
      </c>
      <c r="M7" s="22">
        <f>G7*(10-$G$42)+H7*(10-$H$42)+I7*(10-$I$42)+J7*(10-$J$42)</f>
        <v>153.48571428571427</v>
      </c>
      <c r="O7" s="26"/>
      <c r="P7" s="25"/>
      <c r="Q7" s="25"/>
      <c r="R7" s="25"/>
    </row>
    <row r="8" spans="1:18" ht="15">
      <c r="A8" s="25">
        <v>5</v>
      </c>
      <c r="B8" s="24" t="s">
        <v>49</v>
      </c>
      <c r="C8" s="25" t="s">
        <v>48</v>
      </c>
      <c r="D8" s="25" t="s">
        <v>0</v>
      </c>
      <c r="E8" s="25"/>
      <c r="F8" s="25" t="s">
        <v>36</v>
      </c>
      <c r="G8" s="25">
        <v>10</v>
      </c>
      <c r="H8" s="25">
        <v>10</v>
      </c>
      <c r="I8" s="25">
        <v>4</v>
      </c>
      <c r="J8" s="25">
        <v>9</v>
      </c>
      <c r="K8" s="23">
        <v>33</v>
      </c>
      <c r="L8" s="6">
        <f>K8/40</f>
        <v>0.825</v>
      </c>
      <c r="M8" s="22">
        <f>G8*(10-$G$42)+H8*(10-$H$42)+I8*(10-$I$42)+J8*(10-$J$42)</f>
        <v>151.2857142857143</v>
      </c>
      <c r="O8" s="26"/>
      <c r="P8" s="25"/>
      <c r="Q8" s="25"/>
      <c r="R8" s="25"/>
    </row>
    <row r="9" spans="1:18" ht="15">
      <c r="A9" s="25">
        <v>6</v>
      </c>
      <c r="B9" s="24" t="s">
        <v>50</v>
      </c>
      <c r="C9" s="25" t="s">
        <v>48</v>
      </c>
      <c r="D9" s="25" t="s">
        <v>0</v>
      </c>
      <c r="E9" s="25"/>
      <c r="F9" s="25" t="s">
        <v>45</v>
      </c>
      <c r="G9" s="25">
        <v>10</v>
      </c>
      <c r="H9" s="25">
        <v>6</v>
      </c>
      <c r="I9" s="25">
        <v>7</v>
      </c>
      <c r="J9" s="25">
        <v>10</v>
      </c>
      <c r="K9" s="23">
        <v>33</v>
      </c>
      <c r="L9" s="6">
        <f>K9/40</f>
        <v>0.825</v>
      </c>
      <c r="M9" s="22">
        <f>G9*(10-$G$42)+H9*(10-$H$42)+I9*(10-$I$42)+J9*(10-$J$42)</f>
        <v>149.14285714285717</v>
      </c>
      <c r="O9" s="26"/>
      <c r="P9" s="25"/>
      <c r="Q9" s="25"/>
      <c r="R9" s="25"/>
    </row>
    <row r="10" spans="1:18" ht="15">
      <c r="A10" s="25">
        <v>7</v>
      </c>
      <c r="B10" s="24" t="s">
        <v>52</v>
      </c>
      <c r="C10" s="25" t="s">
        <v>51</v>
      </c>
      <c r="D10" s="25" t="s">
        <v>34</v>
      </c>
      <c r="E10" s="25"/>
      <c r="F10" s="25" t="s">
        <v>53</v>
      </c>
      <c r="G10" s="25">
        <v>10</v>
      </c>
      <c r="H10" s="25">
        <v>0</v>
      </c>
      <c r="I10" s="25">
        <v>10</v>
      </c>
      <c r="J10" s="25">
        <v>10</v>
      </c>
      <c r="K10" s="23">
        <v>30</v>
      </c>
      <c r="L10" s="6">
        <f>K10/40</f>
        <v>0.75</v>
      </c>
      <c r="M10" s="22">
        <f>G10*(10-$G$42)+H10*(10-$H$42)+I10*(10-$I$42)+J10*(10-$J$42)</f>
        <v>133.71428571428572</v>
      </c>
      <c r="O10" s="26"/>
      <c r="P10" s="25"/>
      <c r="Q10" s="25"/>
      <c r="R10" s="25"/>
    </row>
    <row r="11" spans="1:18" ht="15">
      <c r="A11" s="25">
        <v>8</v>
      </c>
      <c r="B11" s="24" t="s">
        <v>57</v>
      </c>
      <c r="C11" s="25" t="s">
        <v>30</v>
      </c>
      <c r="D11" s="25" t="s">
        <v>0</v>
      </c>
      <c r="E11" s="25"/>
      <c r="F11" s="25" t="s">
        <v>45</v>
      </c>
      <c r="G11" s="25">
        <v>9</v>
      </c>
      <c r="H11" s="25">
        <v>7</v>
      </c>
      <c r="I11" s="25">
        <v>10</v>
      </c>
      <c r="J11" s="25">
        <v>3</v>
      </c>
      <c r="K11" s="23">
        <v>29</v>
      </c>
      <c r="L11" s="6">
        <f>K11/40</f>
        <v>0.725</v>
      </c>
      <c r="M11" s="22">
        <f>G11*(10-$G$42)+H11*(10-$H$42)+I11*(10-$I$42)+J11*(10-$J$42)</f>
        <v>139.28571428571428</v>
      </c>
      <c r="O11" s="26"/>
      <c r="P11" s="25"/>
      <c r="Q11" s="25"/>
      <c r="R11" s="25"/>
    </row>
    <row r="12" spans="1:18" ht="15">
      <c r="A12" s="25">
        <v>9</v>
      </c>
      <c r="B12" s="24" t="s">
        <v>27</v>
      </c>
      <c r="C12" s="25" t="s">
        <v>54</v>
      </c>
      <c r="D12" s="25" t="s">
        <v>55</v>
      </c>
      <c r="E12" s="25"/>
      <c r="F12" s="25" t="s">
        <v>56</v>
      </c>
      <c r="G12" s="25">
        <v>3</v>
      </c>
      <c r="H12" s="25">
        <v>10</v>
      </c>
      <c r="I12" s="25">
        <v>10</v>
      </c>
      <c r="J12" s="25">
        <v>6</v>
      </c>
      <c r="K12" s="23">
        <v>29</v>
      </c>
      <c r="L12" s="6">
        <f>K12/40</f>
        <v>0.725</v>
      </c>
      <c r="M12" s="22">
        <f>G12*(10-$G$42)+H12*(10-$H$42)+I12*(10-$I$42)+J12*(10-$J$42)</f>
        <v>132.94285714285715</v>
      </c>
      <c r="O12" s="26"/>
      <c r="P12" s="25"/>
      <c r="Q12" s="25"/>
      <c r="R12" s="25"/>
    </row>
    <row r="13" spans="1:18" ht="15">
      <c r="A13" s="25">
        <v>10</v>
      </c>
      <c r="B13" s="24" t="s">
        <v>59</v>
      </c>
      <c r="C13" s="25" t="s">
        <v>58</v>
      </c>
      <c r="D13" s="25" t="s">
        <v>34</v>
      </c>
      <c r="E13" s="25"/>
      <c r="F13" s="25" t="s">
        <v>53</v>
      </c>
      <c r="G13" s="25">
        <v>6</v>
      </c>
      <c r="H13" s="25">
        <v>6</v>
      </c>
      <c r="I13" s="25">
        <v>6</v>
      </c>
      <c r="J13" s="25">
        <v>8</v>
      </c>
      <c r="K13" s="23">
        <v>26</v>
      </c>
      <c r="L13" s="6">
        <f>K13/40</f>
        <v>0.65</v>
      </c>
      <c r="M13" s="22">
        <f>G13*(10-$G$42)+H13*(10-$H$42)+I13*(10-$I$42)+J13*(10-$J$42)</f>
        <v>116.6857142857143</v>
      </c>
      <c r="O13" s="26"/>
      <c r="P13" s="25"/>
      <c r="Q13" s="25"/>
      <c r="R13" s="25"/>
    </row>
    <row r="14" spans="1:18" ht="15">
      <c r="A14" s="25">
        <v>11</v>
      </c>
      <c r="B14" s="24" t="s">
        <v>60</v>
      </c>
      <c r="C14" s="25" t="s">
        <v>35</v>
      </c>
      <c r="D14" s="25" t="s">
        <v>1</v>
      </c>
      <c r="E14" s="25"/>
      <c r="F14" s="25" t="s">
        <v>25</v>
      </c>
      <c r="G14" s="25">
        <v>3</v>
      </c>
      <c r="H14" s="25">
        <v>4</v>
      </c>
      <c r="I14" s="25">
        <v>8</v>
      </c>
      <c r="J14" s="25">
        <v>10</v>
      </c>
      <c r="K14" s="23">
        <v>25</v>
      </c>
      <c r="L14" s="6">
        <f>K14/40</f>
        <v>0.625</v>
      </c>
      <c r="M14" s="22">
        <f>G14*(10-$G$42)+H14*(10-$H$42)+I14*(10-$I$42)+J14*(10-$J$42)</f>
        <v>107.4</v>
      </c>
      <c r="O14" s="26"/>
      <c r="P14" s="25"/>
      <c r="Q14" s="25"/>
      <c r="R14" s="25"/>
    </row>
    <row r="15" spans="1:18" ht="15">
      <c r="A15" s="25">
        <v>12</v>
      </c>
      <c r="B15" s="24" t="s">
        <v>61</v>
      </c>
      <c r="C15" s="25" t="s">
        <v>28</v>
      </c>
      <c r="D15" s="25" t="s">
        <v>62</v>
      </c>
      <c r="E15" s="25"/>
      <c r="F15" s="25" t="s">
        <v>63</v>
      </c>
      <c r="G15" s="25">
        <v>3</v>
      </c>
      <c r="H15" s="25">
        <v>4</v>
      </c>
      <c r="I15" s="25">
        <v>10</v>
      </c>
      <c r="J15" s="25">
        <v>7</v>
      </c>
      <c r="K15" s="23">
        <v>24</v>
      </c>
      <c r="L15" s="6">
        <f>K15/40</f>
        <v>0.6</v>
      </c>
      <c r="M15" s="22">
        <f>G15*(10-$G$42)+H15*(10-$H$42)+I15*(10-$I$42)+J15*(10-$J$42)</f>
        <v>106.68571428571428</v>
      </c>
      <c r="O15" s="26"/>
      <c r="P15" s="25"/>
      <c r="Q15" s="25"/>
      <c r="R15" s="25"/>
    </row>
    <row r="16" spans="1:18" ht="14.25" customHeight="1">
      <c r="A16" s="25">
        <v>13</v>
      </c>
      <c r="B16" s="24" t="s">
        <v>64</v>
      </c>
      <c r="C16" s="25" t="s">
        <v>28</v>
      </c>
      <c r="D16" s="25" t="s">
        <v>0</v>
      </c>
      <c r="E16" s="25"/>
      <c r="F16" s="25" t="s">
        <v>36</v>
      </c>
      <c r="G16" s="25">
        <v>6</v>
      </c>
      <c r="H16" s="25">
        <v>7</v>
      </c>
      <c r="I16" s="25">
        <v>3</v>
      </c>
      <c r="J16" s="25">
        <v>7</v>
      </c>
      <c r="K16" s="23">
        <v>23</v>
      </c>
      <c r="L16" s="6">
        <f>K16/40</f>
        <v>0.575</v>
      </c>
      <c r="M16" s="22">
        <f>G16*(10-$G$42)+H16*(10-$H$42)+I16*(10-$I$42)+J16*(10-$J$42)</f>
        <v>104</v>
      </c>
      <c r="O16" s="26"/>
      <c r="P16" s="25"/>
      <c r="Q16" s="25"/>
      <c r="R16" s="25"/>
    </row>
    <row r="17" spans="1:18" ht="15">
      <c r="A17" s="25">
        <v>14</v>
      </c>
      <c r="B17" s="24" t="s">
        <v>66</v>
      </c>
      <c r="C17" s="25" t="s">
        <v>65</v>
      </c>
      <c r="D17" s="25" t="s">
        <v>67</v>
      </c>
      <c r="E17" s="25"/>
      <c r="F17" s="25" t="s">
        <v>68</v>
      </c>
      <c r="G17" s="25">
        <v>3</v>
      </c>
      <c r="H17" s="25">
        <v>8</v>
      </c>
      <c r="I17" s="25">
        <v>5</v>
      </c>
      <c r="J17" s="25">
        <v>7</v>
      </c>
      <c r="K17" s="23">
        <v>23</v>
      </c>
      <c r="L17" s="6">
        <f>K17/40</f>
        <v>0.575</v>
      </c>
      <c r="M17" s="22">
        <f>G17*(10-$G$42)+H17*(10-$H$42)+I17*(10-$I$42)+J17*(10-$J$42)</f>
        <v>102.74285714285716</v>
      </c>
      <c r="O17" s="26"/>
      <c r="P17" s="25"/>
      <c r="Q17" s="25"/>
      <c r="R17" s="25"/>
    </row>
    <row r="18" spans="1:18" ht="15">
      <c r="A18" s="25">
        <v>15</v>
      </c>
      <c r="B18" s="24" t="s">
        <v>74</v>
      </c>
      <c r="C18" s="25" t="s">
        <v>73</v>
      </c>
      <c r="D18" s="25" t="s">
        <v>1</v>
      </c>
      <c r="E18" s="25"/>
      <c r="F18" s="25" t="s">
        <v>25</v>
      </c>
      <c r="G18" s="25">
        <v>3</v>
      </c>
      <c r="H18" s="25">
        <v>10</v>
      </c>
      <c r="I18" s="25">
        <v>7</v>
      </c>
      <c r="J18" s="25">
        <v>2</v>
      </c>
      <c r="K18" s="23">
        <v>22</v>
      </c>
      <c r="L18" s="6">
        <f>K18/40</f>
        <v>0.55</v>
      </c>
      <c r="M18" s="22">
        <f>G18*(10-$G$42)+H18*(10-$H$42)+I18*(10-$I$42)+J18*(10-$J$42)</f>
        <v>105.11428571428571</v>
      </c>
      <c r="O18" s="26"/>
      <c r="P18" s="25"/>
      <c r="Q18" s="25"/>
      <c r="R18" s="25"/>
    </row>
    <row r="19" spans="1:18" ht="15">
      <c r="A19" s="25">
        <v>16</v>
      </c>
      <c r="B19" s="24" t="s">
        <v>70</v>
      </c>
      <c r="C19" s="25" t="s">
        <v>69</v>
      </c>
      <c r="D19" s="25" t="s">
        <v>31</v>
      </c>
      <c r="E19" s="25"/>
      <c r="F19" s="25" t="s">
        <v>32</v>
      </c>
      <c r="G19" s="25">
        <v>3</v>
      </c>
      <c r="H19" s="25">
        <v>7</v>
      </c>
      <c r="I19" s="25">
        <v>8</v>
      </c>
      <c r="J19" s="25">
        <v>4</v>
      </c>
      <c r="K19" s="23">
        <v>22</v>
      </c>
      <c r="L19" s="6">
        <f>K19/40</f>
        <v>0.55</v>
      </c>
      <c r="M19" s="22">
        <f>G19*(10-$G$42)+H19*(10-$H$42)+I19*(10-$I$42)+J19*(10-$J$42)</f>
        <v>101.82857142857142</v>
      </c>
      <c r="O19" s="26"/>
      <c r="P19" s="25"/>
      <c r="Q19" s="25"/>
      <c r="R19" s="25"/>
    </row>
    <row r="20" spans="1:18" ht="15">
      <c r="A20" s="25">
        <v>17</v>
      </c>
      <c r="B20" s="24" t="s">
        <v>72</v>
      </c>
      <c r="C20" s="25" t="s">
        <v>71</v>
      </c>
      <c r="D20" s="25" t="s">
        <v>1</v>
      </c>
      <c r="E20" s="25"/>
      <c r="F20" s="25" t="s">
        <v>25</v>
      </c>
      <c r="G20" s="25">
        <v>3</v>
      </c>
      <c r="H20" s="25">
        <v>6</v>
      </c>
      <c r="I20" s="25">
        <v>6</v>
      </c>
      <c r="J20" s="25">
        <v>7</v>
      </c>
      <c r="K20" s="23">
        <v>22</v>
      </c>
      <c r="L20" s="6">
        <f>K20/40</f>
        <v>0.55</v>
      </c>
      <c r="M20" s="22">
        <f>G20*(10-$G$42)+H20*(10-$H$42)+I20*(10-$I$42)+J20*(10-$J$42)</f>
        <v>97.6</v>
      </c>
      <c r="O20" s="26"/>
      <c r="P20" s="25"/>
      <c r="Q20" s="25"/>
      <c r="R20" s="25"/>
    </row>
    <row r="21" spans="1:18" ht="15">
      <c r="A21" s="25">
        <v>18</v>
      </c>
      <c r="B21" s="24" t="s">
        <v>77</v>
      </c>
      <c r="C21" s="25" t="s">
        <v>76</v>
      </c>
      <c r="D21" s="25" t="s">
        <v>55</v>
      </c>
      <c r="E21" s="25"/>
      <c r="F21" s="25" t="s">
        <v>56</v>
      </c>
      <c r="G21" s="25">
        <v>10</v>
      </c>
      <c r="H21" s="25">
        <v>6</v>
      </c>
      <c r="I21" s="25">
        <v>3</v>
      </c>
      <c r="J21" s="25">
        <v>0</v>
      </c>
      <c r="K21" s="23">
        <v>19</v>
      </c>
      <c r="L21" s="6">
        <f>K21/40</f>
        <v>0.475</v>
      </c>
      <c r="M21" s="22">
        <f>G21*(10-$G$42)+H21*(10-$H$42)+I21*(10-$I$42)+J21*(10-$J$42)</f>
        <v>96.17142857142858</v>
      </c>
      <c r="O21" s="26"/>
      <c r="P21" s="25"/>
      <c r="Q21" s="25"/>
      <c r="R21" s="25"/>
    </row>
    <row r="22" spans="1:18" ht="15">
      <c r="A22" s="25">
        <v>19</v>
      </c>
      <c r="B22" s="24" t="s">
        <v>79</v>
      </c>
      <c r="C22" s="25" t="s">
        <v>78</v>
      </c>
      <c r="D22" s="25" t="s">
        <v>31</v>
      </c>
      <c r="E22" s="25"/>
      <c r="F22" s="25" t="s">
        <v>32</v>
      </c>
      <c r="G22" s="25">
        <v>3</v>
      </c>
      <c r="H22" s="25">
        <v>6</v>
      </c>
      <c r="I22" s="25">
        <v>3</v>
      </c>
      <c r="J22" s="25">
        <v>7</v>
      </c>
      <c r="K22" s="23">
        <v>19</v>
      </c>
      <c r="L22" s="6">
        <f>K22/40</f>
        <v>0.475</v>
      </c>
      <c r="M22" s="22">
        <f>G22*(10-$G$42)+H22*(10-$H$42)+I22*(10-$I$42)+J22*(10-$J$42)</f>
        <v>83.37142857142857</v>
      </c>
      <c r="O22" s="26"/>
      <c r="P22" s="25"/>
      <c r="Q22" s="25"/>
      <c r="R22" s="25"/>
    </row>
    <row r="23" spans="1:18" ht="15">
      <c r="A23" s="25">
        <v>20</v>
      </c>
      <c r="B23" s="24" t="s">
        <v>75</v>
      </c>
      <c r="C23" s="25" t="s">
        <v>54</v>
      </c>
      <c r="D23" s="25" t="s">
        <v>21</v>
      </c>
      <c r="E23" s="25"/>
      <c r="F23" s="25" t="s">
        <v>29</v>
      </c>
      <c r="G23" s="25">
        <v>3</v>
      </c>
      <c r="H23" s="25">
        <v>0</v>
      </c>
      <c r="I23" s="25">
        <v>9</v>
      </c>
      <c r="J23" s="25">
        <v>7</v>
      </c>
      <c r="K23" s="23">
        <v>19</v>
      </c>
      <c r="L23" s="6">
        <f>K23/40</f>
        <v>0.475</v>
      </c>
      <c r="M23" s="22">
        <f>G23*(10-$G$42)+H23*(10-$H$42)+I23*(10-$I$42)+J23*(10-$J$42)</f>
        <v>82.17142857142858</v>
      </c>
      <c r="O23" s="26"/>
      <c r="P23" s="25"/>
      <c r="Q23" s="25"/>
      <c r="R23" s="25"/>
    </row>
    <row r="24" spans="1:18" ht="15">
      <c r="A24" s="25">
        <v>21</v>
      </c>
      <c r="B24" s="24" t="s">
        <v>83</v>
      </c>
      <c r="C24" s="25" t="s">
        <v>82</v>
      </c>
      <c r="D24" s="25" t="s">
        <v>84</v>
      </c>
      <c r="E24" s="25"/>
      <c r="F24" s="25" t="s">
        <v>85</v>
      </c>
      <c r="G24" s="25">
        <v>3</v>
      </c>
      <c r="H24" s="25">
        <v>0</v>
      </c>
      <c r="I24" s="25">
        <v>8</v>
      </c>
      <c r="J24" s="25">
        <v>7</v>
      </c>
      <c r="K24" s="23">
        <v>18</v>
      </c>
      <c r="L24" s="6">
        <f>K24/40</f>
        <v>0.45</v>
      </c>
      <c r="M24" s="22">
        <f>G24*(10-$G$42)+H24*(10-$H$42)+I24*(10-$I$42)+J24*(10-$J$42)</f>
        <v>77.42857142857144</v>
      </c>
      <c r="O24" s="26"/>
      <c r="P24" s="25"/>
      <c r="Q24" s="25"/>
      <c r="R24" s="25"/>
    </row>
    <row r="25" spans="1:18" ht="15">
      <c r="A25" s="25">
        <v>22</v>
      </c>
      <c r="B25" s="24" t="s">
        <v>80</v>
      </c>
      <c r="C25" s="25" t="s">
        <v>33</v>
      </c>
      <c r="D25" s="25" t="s">
        <v>1</v>
      </c>
      <c r="E25" s="25"/>
      <c r="F25" s="25" t="s">
        <v>81</v>
      </c>
      <c r="G25" s="25">
        <v>3</v>
      </c>
      <c r="H25" s="25">
        <v>0</v>
      </c>
      <c r="I25" s="25">
        <v>5</v>
      </c>
      <c r="J25" s="25">
        <v>10</v>
      </c>
      <c r="K25" s="23">
        <v>18</v>
      </c>
      <c r="L25" s="6">
        <f>K25/40</f>
        <v>0.45</v>
      </c>
      <c r="M25" s="22">
        <f>G25*(10-$G$42)+H25*(10-$H$42)+I25*(10-$I$42)+J25*(10-$J$42)</f>
        <v>73.4</v>
      </c>
      <c r="O25" s="26"/>
      <c r="P25" s="25"/>
      <c r="Q25" s="25"/>
      <c r="R25" s="25"/>
    </row>
    <row r="26" spans="1:18" ht="15">
      <c r="A26" s="25">
        <v>23</v>
      </c>
      <c r="B26" s="24" t="s">
        <v>88</v>
      </c>
      <c r="C26" s="25" t="s">
        <v>87</v>
      </c>
      <c r="D26" s="25" t="s">
        <v>34</v>
      </c>
      <c r="E26" s="25"/>
      <c r="F26" s="25" t="s">
        <v>53</v>
      </c>
      <c r="G26" s="25">
        <v>3</v>
      </c>
      <c r="H26" s="25">
        <v>6</v>
      </c>
      <c r="I26" s="25">
        <v>0</v>
      </c>
      <c r="J26" s="25">
        <v>7</v>
      </c>
      <c r="K26" s="23">
        <v>16</v>
      </c>
      <c r="L26" s="6">
        <f>K26/40</f>
        <v>0.4</v>
      </c>
      <c r="M26" s="22">
        <f>G26*(10-$G$42)+H26*(10-$H$42)+I26*(10-$I$42)+J26*(10-$J$42)</f>
        <v>69.14285714285714</v>
      </c>
      <c r="O26" s="26"/>
      <c r="P26" s="25"/>
      <c r="Q26" s="25"/>
      <c r="R26" s="25"/>
    </row>
    <row r="27" spans="1:18" ht="15">
      <c r="A27" s="25">
        <v>24</v>
      </c>
      <c r="B27" s="24" t="s">
        <v>86</v>
      </c>
      <c r="C27" s="25" t="s">
        <v>26</v>
      </c>
      <c r="D27" s="25" t="s">
        <v>84</v>
      </c>
      <c r="E27" s="25"/>
      <c r="F27" s="25" t="s">
        <v>85</v>
      </c>
      <c r="G27" s="25">
        <v>0</v>
      </c>
      <c r="H27" s="25">
        <v>6</v>
      </c>
      <c r="I27" s="25">
        <v>3</v>
      </c>
      <c r="J27" s="25">
        <v>7</v>
      </c>
      <c r="K27" s="23">
        <v>16</v>
      </c>
      <c r="L27" s="6">
        <f>K27/40</f>
        <v>0.4</v>
      </c>
      <c r="M27" s="22">
        <f>G27*(10-$G$42)+H27*(10-$H$42)+I27*(10-$I$42)+J27*(10-$J$42)</f>
        <v>67.68571428571428</v>
      </c>
      <c r="O27" s="26"/>
      <c r="P27" s="25"/>
      <c r="Q27" s="25"/>
      <c r="R27" s="25"/>
    </row>
    <row r="28" spans="1:18" ht="15">
      <c r="A28" s="25">
        <v>25</v>
      </c>
      <c r="B28" s="24" t="s">
        <v>90</v>
      </c>
      <c r="C28" s="25" t="s">
        <v>89</v>
      </c>
      <c r="D28" s="25" t="s">
        <v>91</v>
      </c>
      <c r="E28" s="25"/>
      <c r="F28" s="25" t="s">
        <v>92</v>
      </c>
      <c r="G28" s="25">
        <v>0</v>
      </c>
      <c r="H28" s="25">
        <v>7</v>
      </c>
      <c r="I28" s="25">
        <v>0</v>
      </c>
      <c r="J28" s="25">
        <v>7</v>
      </c>
      <c r="K28" s="23">
        <v>14</v>
      </c>
      <c r="L28" s="6">
        <f>K28/40</f>
        <v>0.35</v>
      </c>
      <c r="M28" s="22">
        <f>G28*(10-$G$42)+H28*(10-$H$42)+I28*(10-$I$42)+J28*(10-$J$42)</f>
        <v>58.400000000000006</v>
      </c>
      <c r="O28" s="26"/>
      <c r="P28" s="25"/>
      <c r="Q28" s="25"/>
      <c r="R28" s="25"/>
    </row>
    <row r="29" ht="12.75">
      <c r="M29" s="22"/>
    </row>
    <row r="30" spans="1:13" ht="15.75">
      <c r="A30" s="3" t="s">
        <v>23</v>
      </c>
      <c r="M30" s="22"/>
    </row>
    <row r="31" spans="1:18" ht="15">
      <c r="A31" s="25">
        <v>26</v>
      </c>
      <c r="B31" s="24" t="s">
        <v>94</v>
      </c>
      <c r="C31" s="25" t="s">
        <v>93</v>
      </c>
      <c r="D31" s="25" t="s">
        <v>34</v>
      </c>
      <c r="E31" s="25"/>
      <c r="F31" s="25" t="s">
        <v>53</v>
      </c>
      <c r="G31" s="25">
        <v>3</v>
      </c>
      <c r="H31" s="25">
        <v>4</v>
      </c>
      <c r="I31" s="25">
        <v>3</v>
      </c>
      <c r="J31" s="25">
        <v>8</v>
      </c>
      <c r="K31" s="23">
        <v>18</v>
      </c>
      <c r="L31" s="6">
        <f aca="true" t="shared" si="0" ref="L31:L40">K31/40</f>
        <v>0.45</v>
      </c>
      <c r="M31" s="22">
        <f>G31*(10-$G$42)+H31*(10-$H$42)+I31*(10-$I$42)+J31*(10-$J$42)</f>
        <v>76.88571428571429</v>
      </c>
      <c r="O31" s="26"/>
      <c r="P31" s="25"/>
      <c r="Q31" s="25"/>
      <c r="R31" s="25"/>
    </row>
    <row r="32" spans="1:18" ht="15">
      <c r="A32" s="25">
        <v>27</v>
      </c>
      <c r="B32" s="24" t="s">
        <v>96</v>
      </c>
      <c r="C32" s="25" t="s">
        <v>95</v>
      </c>
      <c r="D32" s="25" t="s">
        <v>55</v>
      </c>
      <c r="E32" s="25"/>
      <c r="F32" s="25" t="s">
        <v>56</v>
      </c>
      <c r="G32" s="25">
        <v>3</v>
      </c>
      <c r="H32" s="25">
        <v>10</v>
      </c>
      <c r="I32" s="25">
        <v>1</v>
      </c>
      <c r="J32" s="25">
        <v>3</v>
      </c>
      <c r="K32" s="23">
        <v>17</v>
      </c>
      <c r="L32" s="6">
        <f t="shared" si="0"/>
        <v>0.425</v>
      </c>
      <c r="M32" s="22">
        <f>G32*(10-$G$42)+H32*(10-$H$42)+I32*(10-$I$42)+J32*(10-$J$42)</f>
        <v>80.05714285714286</v>
      </c>
      <c r="O32" s="26"/>
      <c r="P32" s="25"/>
      <c r="Q32" s="25"/>
      <c r="R32" s="25"/>
    </row>
    <row r="33" spans="1:18" ht="15">
      <c r="A33" s="25">
        <v>28</v>
      </c>
      <c r="B33" s="24" t="s">
        <v>97</v>
      </c>
      <c r="C33" s="25" t="s">
        <v>39</v>
      </c>
      <c r="D33" s="25" t="s">
        <v>98</v>
      </c>
      <c r="E33" s="25"/>
      <c r="F33" s="25" t="s">
        <v>99</v>
      </c>
      <c r="G33" s="25">
        <v>3</v>
      </c>
      <c r="H33" s="25">
        <v>10</v>
      </c>
      <c r="I33" s="25">
        <v>0</v>
      </c>
      <c r="J33" s="25">
        <v>3</v>
      </c>
      <c r="K33" s="23">
        <v>16</v>
      </c>
      <c r="L33" s="6">
        <f t="shared" si="0"/>
        <v>0.4</v>
      </c>
      <c r="M33" s="22">
        <f>G33*(10-$G$42)+H33*(10-$H$42)+I33*(10-$I$42)+J33*(10-$J$42)</f>
        <v>75.31428571428572</v>
      </c>
      <c r="O33" s="26"/>
      <c r="P33" s="25"/>
      <c r="Q33" s="25"/>
      <c r="R33" s="25"/>
    </row>
    <row r="34" spans="1:18" ht="15">
      <c r="A34" s="25">
        <v>29</v>
      </c>
      <c r="B34" s="24" t="s">
        <v>101</v>
      </c>
      <c r="C34" s="25" t="s">
        <v>100</v>
      </c>
      <c r="D34" s="25" t="s">
        <v>31</v>
      </c>
      <c r="E34" s="25"/>
      <c r="F34" s="25" t="s">
        <v>32</v>
      </c>
      <c r="G34" s="25">
        <v>3</v>
      </c>
      <c r="H34" s="25">
        <v>2</v>
      </c>
      <c r="I34" s="25">
        <v>2</v>
      </c>
      <c r="J34" s="25">
        <v>9</v>
      </c>
      <c r="K34" s="23">
        <v>16</v>
      </c>
      <c r="L34" s="6">
        <f t="shared" si="0"/>
        <v>0.4</v>
      </c>
      <c r="M34" s="22">
        <f>G34*(10-$G$42)+H34*(10-$H$42)+I34*(10-$I$42)+J34*(10-$J$42)</f>
        <v>65.65714285714286</v>
      </c>
      <c r="O34" s="26"/>
      <c r="P34" s="25"/>
      <c r="Q34" s="25"/>
      <c r="R34" s="25"/>
    </row>
    <row r="35" spans="1:18" ht="15">
      <c r="A35" s="25">
        <v>30</v>
      </c>
      <c r="B35" s="24" t="s">
        <v>105</v>
      </c>
      <c r="C35" s="25" t="s">
        <v>26</v>
      </c>
      <c r="D35" s="25" t="s">
        <v>31</v>
      </c>
      <c r="E35" s="25"/>
      <c r="F35" s="25" t="s">
        <v>32</v>
      </c>
      <c r="G35" s="25">
        <v>3</v>
      </c>
      <c r="H35" s="25">
        <v>4</v>
      </c>
      <c r="I35" s="25">
        <v>3</v>
      </c>
      <c r="J35" s="25">
        <v>4</v>
      </c>
      <c r="K35" s="23">
        <v>14</v>
      </c>
      <c r="L35" s="6">
        <f>K35/40</f>
        <v>0.35</v>
      </c>
      <c r="M35" s="22">
        <f>G35*(10-$G$42)+H35*(10-$H$42)+I35*(10-$I$42)+J35*(10-$J$42)</f>
        <v>63.285714285714285</v>
      </c>
      <c r="O35" s="26"/>
      <c r="P35" s="25"/>
      <c r="Q35" s="25"/>
      <c r="R35" s="25"/>
    </row>
    <row r="36" spans="1:18" ht="15">
      <c r="A36" s="25">
        <v>31</v>
      </c>
      <c r="B36" s="24" t="s">
        <v>102</v>
      </c>
      <c r="C36" s="25" t="s">
        <v>28</v>
      </c>
      <c r="D36" s="25" t="s">
        <v>103</v>
      </c>
      <c r="E36" s="25"/>
      <c r="F36" s="25" t="s">
        <v>104</v>
      </c>
      <c r="G36" s="25">
        <v>3</v>
      </c>
      <c r="H36" s="25">
        <v>3</v>
      </c>
      <c r="I36" s="25">
        <v>1</v>
      </c>
      <c r="J36" s="25">
        <v>7</v>
      </c>
      <c r="K36" s="23">
        <v>14</v>
      </c>
      <c r="L36" s="6">
        <f>K36/40</f>
        <v>0.35</v>
      </c>
      <c r="M36" s="22">
        <f>G36*(10-$G$42)+H36*(10-$H$42)+I36*(10-$I$42)+J36*(10-$J$42)</f>
        <v>59.057142857142864</v>
      </c>
      <c r="O36" s="26"/>
      <c r="P36" s="25"/>
      <c r="Q36" s="25"/>
      <c r="R36" s="25"/>
    </row>
    <row r="37" spans="1:18" ht="15">
      <c r="A37" s="25">
        <v>32</v>
      </c>
      <c r="B37" s="24" t="s">
        <v>107</v>
      </c>
      <c r="C37" s="25" t="s">
        <v>28</v>
      </c>
      <c r="D37" s="25" t="s">
        <v>84</v>
      </c>
      <c r="E37" s="25"/>
      <c r="F37" s="25" t="s">
        <v>85</v>
      </c>
      <c r="G37" s="25">
        <v>3</v>
      </c>
      <c r="H37" s="25">
        <v>0</v>
      </c>
      <c r="I37" s="25">
        <v>6</v>
      </c>
      <c r="J37" s="25">
        <v>4</v>
      </c>
      <c r="K37" s="23">
        <v>13</v>
      </c>
      <c r="L37" s="6">
        <f>K37/40</f>
        <v>0.325</v>
      </c>
      <c r="M37" s="22">
        <f>G37*(10-$G$42)+H37*(10-$H$42)+I37*(10-$I$42)+J37*(10-$J$42)</f>
        <v>57.74285714285714</v>
      </c>
      <c r="O37" s="26"/>
      <c r="P37" s="25"/>
      <c r="Q37" s="25"/>
      <c r="R37" s="25"/>
    </row>
    <row r="38" spans="1:18" ht="15">
      <c r="A38" s="25">
        <v>33</v>
      </c>
      <c r="B38" s="24" t="s">
        <v>106</v>
      </c>
      <c r="C38" s="25" t="s">
        <v>35</v>
      </c>
      <c r="D38" s="25" t="s">
        <v>55</v>
      </c>
      <c r="E38" s="25"/>
      <c r="F38" s="25" t="s">
        <v>56</v>
      </c>
      <c r="G38" s="25">
        <v>3</v>
      </c>
      <c r="H38" s="25">
        <v>0</v>
      </c>
      <c r="I38" s="25">
        <v>3</v>
      </c>
      <c r="J38" s="25">
        <v>7</v>
      </c>
      <c r="K38" s="23">
        <v>13</v>
      </c>
      <c r="L38" s="6">
        <f>K38/40</f>
        <v>0.325</v>
      </c>
      <c r="M38" s="22">
        <f>G38*(10-$G$42)+H38*(10-$H$42)+I38*(10-$I$42)+J38*(10-$J$42)</f>
        <v>53.71428571428572</v>
      </c>
      <c r="O38" s="26"/>
      <c r="P38" s="25"/>
      <c r="Q38" s="25"/>
      <c r="R38" s="25"/>
    </row>
    <row r="39" spans="1:18" ht="15">
      <c r="A39" s="25">
        <v>34</v>
      </c>
      <c r="B39" s="24" t="s">
        <v>108</v>
      </c>
      <c r="C39" s="25" t="s">
        <v>37</v>
      </c>
      <c r="D39" s="25" t="s">
        <v>55</v>
      </c>
      <c r="E39" s="25"/>
      <c r="F39" s="25" t="s">
        <v>56</v>
      </c>
      <c r="G39" s="25">
        <v>3</v>
      </c>
      <c r="H39" s="25">
        <v>0</v>
      </c>
      <c r="I39" s="25">
        <v>5</v>
      </c>
      <c r="J39" s="25">
        <v>0</v>
      </c>
      <c r="K39" s="23">
        <v>8</v>
      </c>
      <c r="L39" s="6">
        <f t="shared" si="0"/>
        <v>0.2</v>
      </c>
      <c r="M39" s="22">
        <f>G39*(10-$G$42)+H39*(10-$H$42)+I39*(10-$I$42)+J39*(10-$J$42)</f>
        <v>39.400000000000006</v>
      </c>
      <c r="O39" s="26"/>
      <c r="P39" s="25"/>
      <c r="Q39" s="25"/>
      <c r="R39" s="25"/>
    </row>
    <row r="40" spans="1:18" ht="15">
      <c r="A40" s="25">
        <v>35</v>
      </c>
      <c r="B40" s="24" t="s">
        <v>110</v>
      </c>
      <c r="C40" s="25" t="s">
        <v>109</v>
      </c>
      <c r="D40" s="25" t="s">
        <v>103</v>
      </c>
      <c r="E40" s="25"/>
      <c r="F40" s="25" t="s">
        <v>104</v>
      </c>
      <c r="G40" s="25">
        <v>3</v>
      </c>
      <c r="H40" s="25">
        <v>0</v>
      </c>
      <c r="I40" s="25">
        <v>0</v>
      </c>
      <c r="J40" s="25">
        <v>4</v>
      </c>
      <c r="K40" s="23">
        <v>7</v>
      </c>
      <c r="L40" s="6">
        <f t="shared" si="0"/>
        <v>0.175</v>
      </c>
      <c r="M40" s="22">
        <f>G40*(10-$G$42)+H40*(10-$H$42)+I40*(10-$I$42)+J40*(10-$J$42)</f>
        <v>29.28571428571429</v>
      </c>
      <c r="O40" s="26"/>
      <c r="P40" s="25"/>
      <c r="Q40" s="25"/>
      <c r="R40" s="25"/>
    </row>
    <row r="41" spans="2:15" ht="12.75">
      <c r="B41" s="4"/>
      <c r="K41" s="17"/>
      <c r="L41" s="6"/>
      <c r="O41" s="5"/>
    </row>
    <row r="42" spans="7:12" ht="12.75">
      <c r="G42">
        <f>SUM(G4:G40)/35</f>
        <v>4.771428571428571</v>
      </c>
      <c r="H42">
        <f>SUM(H4:H40)/35</f>
        <v>5.057142857142857</v>
      </c>
      <c r="I42">
        <f>SUM(I4:I40)/35</f>
        <v>5.257142857142857</v>
      </c>
      <c r="J42">
        <f>SUM(J4:J40)/35</f>
        <v>6.6</v>
      </c>
      <c r="L42" s="6"/>
    </row>
    <row r="43" spans="2:15" ht="12.75">
      <c r="B43" s="4"/>
      <c r="K43" s="17"/>
      <c r="L43" s="6"/>
      <c r="O43" s="5"/>
    </row>
    <row r="44" spans="2:15" ht="12.75">
      <c r="B44" s="4"/>
      <c r="K44" s="17"/>
      <c r="L44" s="6"/>
      <c r="O44" s="5"/>
    </row>
    <row r="46" spans="2:15" ht="12.75">
      <c r="B46" s="4"/>
      <c r="K46" s="17"/>
      <c r="L46" s="6"/>
      <c r="O46" s="5"/>
    </row>
    <row r="48" spans="2:15" ht="12.75">
      <c r="B48" s="4"/>
      <c r="K48" s="17"/>
      <c r="L48" s="6"/>
      <c r="O48" s="5"/>
    </row>
    <row r="49" spans="2:15" ht="12.75">
      <c r="B49" s="4"/>
      <c r="K49" s="17"/>
      <c r="L49" s="6"/>
      <c r="O49" s="5"/>
    </row>
    <row r="50" spans="2:15" ht="12.75">
      <c r="B50" s="4"/>
      <c r="K50" s="17"/>
      <c r="L50" s="6"/>
      <c r="O50" s="5"/>
    </row>
    <row r="51" spans="2:15" ht="12.75">
      <c r="B51" s="4"/>
      <c r="K51" s="17"/>
      <c r="L51" s="6"/>
      <c r="O51" s="5"/>
    </row>
    <row r="52" spans="2:15" ht="12.75">
      <c r="B52" s="4"/>
      <c r="K52" s="17"/>
      <c r="L52" s="6"/>
      <c r="O52" s="5"/>
    </row>
    <row r="53" spans="2:15" ht="12.75">
      <c r="B53" s="4"/>
      <c r="K53" s="17"/>
      <c r="L53" s="6"/>
      <c r="O53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0" t="s">
        <v>2</v>
      </c>
      <c r="B2" s="20"/>
      <c r="C2" s="20"/>
      <c r="D2" s="20"/>
      <c r="E2" s="20"/>
      <c r="F2" s="20"/>
      <c r="G2" s="20"/>
    </row>
    <row r="3" ht="12.75">
      <c r="A3" s="7"/>
    </row>
    <row r="4" spans="1:7" ht="15">
      <c r="A4" s="7"/>
      <c r="B4" s="8" t="s">
        <v>3</v>
      </c>
      <c r="C4" s="21" t="s">
        <v>18</v>
      </c>
      <c r="D4" s="21"/>
      <c r="E4" s="21"/>
      <c r="F4" s="21"/>
      <c r="G4" s="21"/>
    </row>
    <row r="5" spans="1:7" ht="15">
      <c r="A5" s="7"/>
      <c r="B5" s="8" t="s">
        <v>4</v>
      </c>
      <c r="C5" s="21" t="s">
        <v>19</v>
      </c>
      <c r="D5" s="21"/>
      <c r="E5" s="21"/>
      <c r="F5" s="21"/>
      <c r="G5" s="21"/>
    </row>
    <row r="6" spans="1:5" ht="15">
      <c r="A6" s="7"/>
      <c r="B6" s="8" t="s">
        <v>5</v>
      </c>
      <c r="C6" s="21" t="s">
        <v>20</v>
      </c>
      <c r="D6" s="21"/>
      <c r="E6" s="21"/>
    </row>
    <row r="7" spans="1:4" ht="15">
      <c r="A7" s="7"/>
      <c r="B7" s="8" t="s">
        <v>6</v>
      </c>
      <c r="C7" s="18">
        <v>40928</v>
      </c>
      <c r="D7" s="18"/>
    </row>
    <row r="8" spans="1:3" ht="15">
      <c r="A8" s="7"/>
      <c r="B8" t="s">
        <v>7</v>
      </c>
      <c r="C8" s="8"/>
    </row>
    <row r="9" spans="1:3" ht="15">
      <c r="A9" s="7"/>
      <c r="B9" t="s">
        <v>8</v>
      </c>
      <c r="C9" s="8">
        <v>40</v>
      </c>
    </row>
    <row r="10" ht="13.5" thickBot="1">
      <c r="A10" s="7"/>
    </row>
    <row r="11" spans="1:7" ht="30.75" thickBot="1">
      <c r="A11" s="9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10" t="s">
        <v>14</v>
      </c>
      <c r="G11" s="11" t="s">
        <v>15</v>
      </c>
    </row>
    <row r="12" spans="1:7" ht="12.75">
      <c r="A12" s="12" t="s">
        <v>16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19" t="s">
        <v>17</v>
      </c>
      <c r="B32" s="19"/>
      <c r="C32" s="19"/>
      <c r="D32" s="19"/>
      <c r="E32" s="19"/>
      <c r="F32" s="19"/>
      <c r="G32" s="19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2019-04-28T07:35:32Z</dcterms:modified>
  <cp:category/>
  <cp:version/>
  <cp:contentType/>
  <cp:contentStatus/>
</cp:coreProperties>
</file>