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T-F\Documents\FO\FO\63.ročník\Krajská kola\výsledkové listiny\"/>
    </mc:Choice>
  </mc:AlternateContent>
  <xr:revisionPtr revIDLastSave="0" documentId="13_ncr:1_{4F845117-88FE-408B-B900-9D7C98C9BA11}" xr6:coauthVersionLast="36" xr6:coauthVersionMax="36" xr10:uidLastSave="{00000000-0000-0000-0000-000000000000}"/>
  <bookViews>
    <workbookView xWindow="0" yWindow="0" windowWidth="17256" windowHeight="5112" xr2:uid="{E27046B5-E7E2-4CE4-A40C-5262DEE7C33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G31" i="1"/>
  <c r="H31" i="1"/>
  <c r="I31" i="1"/>
  <c r="J31" i="1"/>
  <c r="M12" i="1" l="1"/>
  <c r="M22" i="1"/>
  <c r="M21" i="1"/>
  <c r="M25" i="1"/>
  <c r="M13" i="1"/>
  <c r="M28" i="1"/>
  <c r="M24" i="1"/>
  <c r="M20" i="1"/>
  <c r="M16" i="1"/>
  <c r="M11" i="1"/>
  <c r="M29" i="1"/>
  <c r="M17" i="1"/>
  <c r="M27" i="1"/>
  <c r="M19" i="1"/>
  <c r="M15" i="1"/>
  <c r="M10" i="1"/>
  <c r="M30" i="1"/>
  <c r="M26" i="1"/>
  <c r="M23" i="1"/>
  <c r="M18" i="1"/>
  <c r="M14" i="1"/>
</calcChain>
</file>

<file path=xl/sharedStrings.xml><?xml version="1.0" encoding="utf-8"?>
<sst xmlns="http://schemas.openxmlformats.org/spreadsheetml/2006/main" count="114" uniqueCount="70">
  <si>
    <t>Plzeňský kraj</t>
  </si>
  <si>
    <t>Název soutěže:</t>
  </si>
  <si>
    <t>Fyzikální olympiáda</t>
  </si>
  <si>
    <t>Kategorie:</t>
  </si>
  <si>
    <t>kategorie E</t>
  </si>
  <si>
    <t>Místo konání:</t>
  </si>
  <si>
    <t>Plzeň</t>
  </si>
  <si>
    <t>Počet účastníků ve školních kolech:</t>
  </si>
  <si>
    <t>Datum konání:</t>
  </si>
  <si>
    <t>Max. možný počet bodů:</t>
  </si>
  <si>
    <t>Jméno</t>
  </si>
  <si>
    <t>Příjmení</t>
  </si>
  <si>
    <t>Rok narození</t>
  </si>
  <si>
    <t>Škola</t>
  </si>
  <si>
    <t>E_01</t>
  </si>
  <si>
    <t>E_02</t>
  </si>
  <si>
    <t>E_03</t>
  </si>
  <si>
    <t>E_04</t>
  </si>
  <si>
    <t>Celkem</t>
  </si>
  <si>
    <t>Procenta</t>
  </si>
  <si>
    <t>Karel</t>
  </si>
  <si>
    <t>Altman</t>
  </si>
  <si>
    <t>Gymnázium Plzeň</t>
  </si>
  <si>
    <t>Adam</t>
  </si>
  <si>
    <t>Baborák</t>
  </si>
  <si>
    <t>Gymnázium a SOŠ Rokycany</t>
  </si>
  <si>
    <t>Jindřich</t>
  </si>
  <si>
    <t>Boula</t>
  </si>
  <si>
    <t>Jan</t>
  </si>
  <si>
    <t>Gabriel</t>
  </si>
  <si>
    <t>GJŠB Domažlice</t>
  </si>
  <si>
    <t>Petr</t>
  </si>
  <si>
    <t>Hajšman</t>
  </si>
  <si>
    <t>Gymn. Luďka Pika</t>
  </si>
  <si>
    <t>Michal</t>
  </si>
  <si>
    <t>Horský</t>
  </si>
  <si>
    <t>Gymnázium Klatovy</t>
  </si>
  <si>
    <t>Matěj</t>
  </si>
  <si>
    <t>Hromada</t>
  </si>
  <si>
    <t>Dominik</t>
  </si>
  <si>
    <t>Končal</t>
  </si>
  <si>
    <t>Masarykova ZŠ Horní Bříza</t>
  </si>
  <si>
    <t>Kovařík</t>
  </si>
  <si>
    <t>Jakub</t>
  </si>
  <si>
    <t>Král</t>
  </si>
  <si>
    <t>David</t>
  </si>
  <si>
    <t>Kraus</t>
  </si>
  <si>
    <t>Nevečeřal</t>
  </si>
  <si>
    <t>Daniel</t>
  </si>
  <si>
    <t>Novák</t>
  </si>
  <si>
    <t>Veronika</t>
  </si>
  <si>
    <t>Sedláková</t>
  </si>
  <si>
    <t>ZŠ a MŠ Nýřany</t>
  </si>
  <si>
    <t>Marie</t>
  </si>
  <si>
    <t>Smolová</t>
  </si>
  <si>
    <t>Stýblo</t>
  </si>
  <si>
    <t>Jonáš</t>
  </si>
  <si>
    <t>Svoboda</t>
  </si>
  <si>
    <t>Šlajer</t>
  </si>
  <si>
    <t>Gymnázium Stříbro</t>
  </si>
  <si>
    <t>Volák</t>
  </si>
  <si>
    <t>Zahrádka</t>
  </si>
  <si>
    <t>Úspěšný řešitel musí dosáhnout nejméně 14 bodů, přičemž alespoň ze dvou úloh získá alespoň 5 bodů.</t>
  </si>
  <si>
    <t>Děkujeme také vyučujícím, kteří studenty na soutěž připravovali.</t>
  </si>
  <si>
    <t>úspěšný řešitel</t>
  </si>
  <si>
    <t>řešitel</t>
  </si>
  <si>
    <t>M.B.</t>
  </si>
  <si>
    <t>Při shodném počtu bodů o pořadí rozhoduje:</t>
  </si>
  <si>
    <t xml:space="preserve"> Vyšší počet „modifikovaných bodů“, které se vypočítají dle vzorce ∑ b·(max−prum), kde b je bodový zisk z dané úlohy, max je maximum bodů dané úlohy a prum je průměrný bodový zisk z dané úlohy v daném kraji. Znamená to, že v modifikovaných bodech má větší váhu zisk bodů z obtížnějších úloh.</t>
  </si>
  <si>
    <t xml:space="preserve">Blahopřeje všem soutěžícím a děkujeme za účast v online krajském kole.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</si>
</sst>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2" fontId="0" fillId="2" borderId="1" xfId="0" applyNumberFormat="1" applyFont="1" applyFill="1" applyBorder="1" applyAlignment="1"/>
    <xf numFmtId="2" fontId="0" fillId="3" borderId="1" xfId="0" applyNumberFormat="1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Fill="1"/>
    <xf numFmtId="0" fontId="5" fillId="0" borderId="0" xfId="0" applyFont="1"/>
    <xf numFmtId="0" fontId="6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/>
    <xf numFmtId="2" fontId="1" fillId="2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EB0C5-E032-414D-9323-309697DF6D6B}">
  <dimension ref="A1:M36"/>
  <sheetViews>
    <sheetView tabSelected="1" workbookViewId="0">
      <selection activeCell="P22" sqref="P22"/>
    </sheetView>
  </sheetViews>
  <sheetFormatPr defaultRowHeight="14.4" x14ac:dyDescent="0.3"/>
  <cols>
    <col min="2" max="2" width="22" customWidth="1"/>
    <col min="3" max="3" width="10.88671875" customWidth="1"/>
    <col min="4" max="4" width="14.44140625" customWidth="1"/>
    <col min="5" max="5" width="11.5546875" customWidth="1"/>
    <col min="6" max="6" width="24" bestFit="1" customWidth="1"/>
  </cols>
  <sheetData>
    <row r="1" spans="1:13" ht="31.2" x14ac:dyDescent="0.6">
      <c r="B1" s="11" t="s">
        <v>0</v>
      </c>
    </row>
    <row r="3" spans="1:13" ht="15.6" x14ac:dyDescent="0.3">
      <c r="B3" s="7" t="s">
        <v>1</v>
      </c>
      <c r="C3" s="7" t="s">
        <v>2</v>
      </c>
      <c r="D3" s="7"/>
      <c r="E3" s="7"/>
    </row>
    <row r="4" spans="1:13" ht="15.6" x14ac:dyDescent="0.3">
      <c r="B4" s="7" t="s">
        <v>3</v>
      </c>
      <c r="C4" s="7" t="s">
        <v>4</v>
      </c>
      <c r="D4" s="7"/>
      <c r="E4" s="7"/>
    </row>
    <row r="5" spans="1:13" ht="15.6" x14ac:dyDescent="0.3">
      <c r="B5" s="7" t="s">
        <v>5</v>
      </c>
      <c r="C5" s="7" t="s">
        <v>6</v>
      </c>
      <c r="D5" s="7"/>
      <c r="E5" s="7" t="s">
        <v>7</v>
      </c>
    </row>
    <row r="6" spans="1:13" ht="15.6" x14ac:dyDescent="0.3">
      <c r="B6" s="7" t="s">
        <v>8</v>
      </c>
      <c r="C6" s="12">
        <v>44672</v>
      </c>
      <c r="D6" s="7"/>
      <c r="E6" s="13" t="s">
        <v>9</v>
      </c>
      <c r="F6" s="13"/>
      <c r="G6">
        <v>40</v>
      </c>
    </row>
    <row r="8" spans="1:13" x14ac:dyDescent="0.3"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66</v>
      </c>
    </row>
    <row r="9" spans="1:13" x14ac:dyDescent="0.3">
      <c r="A9" s="1">
        <v>1</v>
      </c>
      <c r="B9" s="1" t="s">
        <v>64</v>
      </c>
      <c r="C9" s="1" t="s">
        <v>50</v>
      </c>
      <c r="D9" s="1" t="s">
        <v>51</v>
      </c>
      <c r="E9" s="1">
        <v>2007</v>
      </c>
      <c r="F9" s="1" t="s">
        <v>52</v>
      </c>
      <c r="G9" s="1">
        <v>10</v>
      </c>
      <c r="H9" s="1">
        <v>10</v>
      </c>
      <c r="I9" s="1">
        <v>9.5</v>
      </c>
      <c r="J9" s="1">
        <v>7.5</v>
      </c>
      <c r="K9" s="14">
        <v>37</v>
      </c>
      <c r="L9" s="1">
        <v>92.5</v>
      </c>
      <c r="M9" s="16">
        <f>G9*(10-$G$31)+H9*(10-$H$31)+I9*(10-$I$31)+J9*(10-$J$31)</f>
        <v>164.15909090909093</v>
      </c>
    </row>
    <row r="10" spans="1:13" x14ac:dyDescent="0.3">
      <c r="A10" s="1">
        <v>2</v>
      </c>
      <c r="B10" s="1" t="s">
        <v>64</v>
      </c>
      <c r="C10" s="1" t="s">
        <v>37</v>
      </c>
      <c r="D10" s="1" t="s">
        <v>38</v>
      </c>
      <c r="E10" s="1">
        <v>2007</v>
      </c>
      <c r="F10" s="1" t="s">
        <v>22</v>
      </c>
      <c r="G10" s="1">
        <v>9</v>
      </c>
      <c r="H10" s="1">
        <v>9</v>
      </c>
      <c r="I10" s="1">
        <v>6.5</v>
      </c>
      <c r="J10" s="1">
        <v>7.5</v>
      </c>
      <c r="K10" s="14">
        <v>32</v>
      </c>
      <c r="L10" s="1">
        <v>80</v>
      </c>
      <c r="M10" s="16">
        <f>G10*(10-$G$31)+H10*(10-$H$31)+I10*(10-$I$31)+J10*(10-$J$31)</f>
        <v>140.68181818181819</v>
      </c>
    </row>
    <row r="11" spans="1:13" x14ac:dyDescent="0.3">
      <c r="A11" s="1">
        <v>3</v>
      </c>
      <c r="B11" s="1" t="s">
        <v>64</v>
      </c>
      <c r="C11" s="1" t="s">
        <v>28</v>
      </c>
      <c r="D11" s="1" t="s">
        <v>47</v>
      </c>
      <c r="E11" s="1">
        <v>2007</v>
      </c>
      <c r="F11" s="1" t="s">
        <v>22</v>
      </c>
      <c r="G11" s="1">
        <v>7</v>
      </c>
      <c r="H11" s="1">
        <v>9.5</v>
      </c>
      <c r="I11" s="1">
        <v>6.5</v>
      </c>
      <c r="J11" s="1">
        <v>9</v>
      </c>
      <c r="K11" s="14">
        <v>32</v>
      </c>
      <c r="L11" s="1">
        <v>80</v>
      </c>
      <c r="M11" s="16">
        <f>G11*(10-$G$31)+H11*(10-$H$31)+I11*(10-$I$31)+J11*(10-$J$31)</f>
        <v>140.51136363636363</v>
      </c>
    </row>
    <row r="12" spans="1:13" x14ac:dyDescent="0.3">
      <c r="A12" s="1">
        <v>4</v>
      </c>
      <c r="B12" s="1" t="s">
        <v>64</v>
      </c>
      <c r="C12" s="1" t="s">
        <v>20</v>
      </c>
      <c r="D12" s="1" t="s">
        <v>21</v>
      </c>
      <c r="E12" s="1">
        <v>2007</v>
      </c>
      <c r="F12" s="1" t="s">
        <v>22</v>
      </c>
      <c r="G12" s="1">
        <v>8.5</v>
      </c>
      <c r="H12" s="1">
        <v>10</v>
      </c>
      <c r="I12" s="1">
        <v>6</v>
      </c>
      <c r="J12" s="1">
        <v>7.5</v>
      </c>
      <c r="K12" s="14">
        <v>32</v>
      </c>
      <c r="L12" s="1">
        <v>80</v>
      </c>
      <c r="M12" s="16">
        <f>G12*(10-$G$31)+H12*(10-$H$31)+I12*(10-$I$31)+J12*(10-$J$31)</f>
        <v>139.72727272727275</v>
      </c>
    </row>
    <row r="13" spans="1:13" x14ac:dyDescent="0.3">
      <c r="A13" s="1">
        <v>5</v>
      </c>
      <c r="B13" s="1" t="s">
        <v>64</v>
      </c>
      <c r="C13" s="1" t="s">
        <v>34</v>
      </c>
      <c r="D13" s="1" t="s">
        <v>35</v>
      </c>
      <c r="E13" s="1">
        <v>2006</v>
      </c>
      <c r="F13" s="1" t="s">
        <v>36</v>
      </c>
      <c r="G13" s="1">
        <v>10</v>
      </c>
      <c r="H13" s="1">
        <v>6</v>
      </c>
      <c r="I13" s="1">
        <v>8</v>
      </c>
      <c r="J13" s="1">
        <v>7</v>
      </c>
      <c r="K13" s="14">
        <v>31</v>
      </c>
      <c r="L13" s="1">
        <v>77.5</v>
      </c>
      <c r="M13" s="3">
        <f>G13*(10-$G$31)+H13*(10-$H$31)+I13*(10-$I$31)+J13*(10-$J$31)</f>
        <v>139.09090909090909</v>
      </c>
    </row>
    <row r="14" spans="1:13" x14ac:dyDescent="0.3">
      <c r="A14" s="1">
        <v>6</v>
      </c>
      <c r="B14" s="1" t="s">
        <v>64</v>
      </c>
      <c r="C14" s="1" t="s">
        <v>45</v>
      </c>
      <c r="D14" s="1" t="s">
        <v>46</v>
      </c>
      <c r="E14" s="1">
        <v>2007</v>
      </c>
      <c r="F14" s="1" t="s">
        <v>22</v>
      </c>
      <c r="G14" s="1">
        <v>8</v>
      </c>
      <c r="H14" s="1">
        <v>10</v>
      </c>
      <c r="I14" s="1">
        <v>7.5</v>
      </c>
      <c r="J14" s="1">
        <v>4.5</v>
      </c>
      <c r="K14" s="14">
        <v>30</v>
      </c>
      <c r="L14" s="1">
        <v>75</v>
      </c>
      <c r="M14" s="3">
        <f>G14*(10-$G$31)+H14*(10-$H$31)+I14*(10-$I$31)+J14*(10-$J$31)</f>
        <v>131.65909090909091</v>
      </c>
    </row>
    <row r="15" spans="1:13" x14ac:dyDescent="0.3">
      <c r="A15" s="1">
        <v>7</v>
      </c>
      <c r="B15" s="1" t="s">
        <v>64</v>
      </c>
      <c r="C15" s="1" t="s">
        <v>48</v>
      </c>
      <c r="D15" s="1" t="s">
        <v>49</v>
      </c>
      <c r="E15" s="1">
        <v>2006</v>
      </c>
      <c r="F15" s="1" t="s">
        <v>33</v>
      </c>
      <c r="G15" s="1">
        <v>8</v>
      </c>
      <c r="H15" s="1">
        <v>8</v>
      </c>
      <c r="I15" s="1">
        <v>5.5</v>
      </c>
      <c r="J15" s="1">
        <v>7.5</v>
      </c>
      <c r="K15" s="14">
        <v>29</v>
      </c>
      <c r="L15" s="1">
        <v>72.5</v>
      </c>
      <c r="M15" s="3">
        <f>G15*(10-$G$31)+H15*(10-$H$31)+I15*(10-$I$31)+J15*(10-$J$31)</f>
        <v>127.38636363636364</v>
      </c>
    </row>
    <row r="16" spans="1:13" x14ac:dyDescent="0.3">
      <c r="A16" s="1">
        <v>8</v>
      </c>
      <c r="B16" s="1" t="s">
        <v>64</v>
      </c>
      <c r="C16" s="1" t="s">
        <v>56</v>
      </c>
      <c r="D16" s="1" t="s">
        <v>57</v>
      </c>
      <c r="E16" s="1">
        <v>2007</v>
      </c>
      <c r="F16" s="1" t="s">
        <v>25</v>
      </c>
      <c r="G16" s="1">
        <v>10</v>
      </c>
      <c r="H16" s="1">
        <v>6</v>
      </c>
      <c r="I16" s="1">
        <v>9</v>
      </c>
      <c r="J16" s="1">
        <v>3.5</v>
      </c>
      <c r="K16" s="14">
        <v>28.5</v>
      </c>
      <c r="L16" s="1">
        <v>71.25</v>
      </c>
      <c r="M16" s="16">
        <f>G16*(10-$G$31)+H16*(10-$H$31)+I16*(10-$I$31)+J16*(10-$J$31)</f>
        <v>128.43181818181819</v>
      </c>
    </row>
    <row r="17" spans="1:13" x14ac:dyDescent="0.3">
      <c r="A17" s="1">
        <v>9</v>
      </c>
      <c r="B17" s="1" t="s">
        <v>64</v>
      </c>
      <c r="C17" s="1" t="s">
        <v>23</v>
      </c>
      <c r="D17" s="1" t="s">
        <v>58</v>
      </c>
      <c r="E17" s="1">
        <v>2007</v>
      </c>
      <c r="F17" s="1" t="s">
        <v>59</v>
      </c>
      <c r="G17" s="1">
        <v>5</v>
      </c>
      <c r="H17" s="1">
        <v>9</v>
      </c>
      <c r="I17" s="1">
        <v>5.5</v>
      </c>
      <c r="J17" s="1">
        <v>9</v>
      </c>
      <c r="K17" s="14">
        <v>28.5</v>
      </c>
      <c r="L17" s="1">
        <v>71.25</v>
      </c>
      <c r="M17" s="16">
        <f>G17*(10-$G$31)+H17*(10-$H$31)+I17*(10-$I$31)+J17*(10-$J$31)</f>
        <v>124.70454545454547</v>
      </c>
    </row>
    <row r="18" spans="1:13" x14ac:dyDescent="0.3">
      <c r="A18" s="1">
        <v>10</v>
      </c>
      <c r="B18" s="1" t="s">
        <v>64</v>
      </c>
      <c r="C18" s="1" t="s">
        <v>53</v>
      </c>
      <c r="D18" s="1" t="s">
        <v>54</v>
      </c>
      <c r="E18" s="1">
        <v>2006</v>
      </c>
      <c r="F18" s="1" t="s">
        <v>52</v>
      </c>
      <c r="G18" s="1">
        <v>7</v>
      </c>
      <c r="H18" s="1">
        <v>8</v>
      </c>
      <c r="I18" s="1">
        <v>2.5</v>
      </c>
      <c r="J18" s="1">
        <v>7.5</v>
      </c>
      <c r="K18" s="14">
        <v>25</v>
      </c>
      <c r="L18" s="1">
        <v>62.5</v>
      </c>
      <c r="M18" s="3">
        <f>G18*(10-$G$31)+H18*(10-$H$31)+I18*(10-$I$31)+J18*(10-$J$31)</f>
        <v>107.70454545454547</v>
      </c>
    </row>
    <row r="19" spans="1:13" x14ac:dyDescent="0.3">
      <c r="A19" s="1">
        <v>11</v>
      </c>
      <c r="B19" s="1" t="s">
        <v>64</v>
      </c>
      <c r="C19" s="1" t="s">
        <v>28</v>
      </c>
      <c r="D19" s="1" t="s">
        <v>60</v>
      </c>
      <c r="E19" s="1">
        <v>2006</v>
      </c>
      <c r="F19" s="1" t="s">
        <v>36</v>
      </c>
      <c r="G19" s="1">
        <v>2</v>
      </c>
      <c r="H19" s="1">
        <v>6</v>
      </c>
      <c r="I19" s="1">
        <v>6</v>
      </c>
      <c r="J19" s="1">
        <v>7.5</v>
      </c>
      <c r="K19" s="14">
        <v>21.5</v>
      </c>
      <c r="L19" s="1">
        <v>53.75</v>
      </c>
      <c r="M19" s="3">
        <f>G19*(10-$G$31)+H19*(10-$H$31)+I19*(10-$I$31)+J19*(10-$J$31)</f>
        <v>95.88636363636364</v>
      </c>
    </row>
    <row r="20" spans="1:13" x14ac:dyDescent="0.3">
      <c r="A20" s="1">
        <v>12</v>
      </c>
      <c r="B20" s="1" t="s">
        <v>64</v>
      </c>
      <c r="C20" s="1" t="s">
        <v>43</v>
      </c>
      <c r="D20" s="1" t="s">
        <v>44</v>
      </c>
      <c r="E20" s="1">
        <v>2007</v>
      </c>
      <c r="F20" s="1" t="s">
        <v>33</v>
      </c>
      <c r="G20" s="1">
        <v>6.5</v>
      </c>
      <c r="H20" s="1">
        <v>10</v>
      </c>
      <c r="I20" s="1">
        <v>0</v>
      </c>
      <c r="J20" s="1">
        <v>4.5</v>
      </c>
      <c r="K20" s="14">
        <v>21</v>
      </c>
      <c r="L20" s="1">
        <v>52.5</v>
      </c>
      <c r="M20" s="3">
        <f>G20*(10-$G$31)+H20*(10-$H$31)+I20*(10-$I$31)+J20*(10-$J$31)</f>
        <v>86.863636363636374</v>
      </c>
    </row>
    <row r="21" spans="1:13" x14ac:dyDescent="0.3">
      <c r="A21" s="1">
        <v>13</v>
      </c>
      <c r="B21" s="1" t="s">
        <v>64</v>
      </c>
      <c r="C21" s="1" t="s">
        <v>45</v>
      </c>
      <c r="D21" s="1" t="s">
        <v>55</v>
      </c>
      <c r="E21" s="1">
        <v>2006</v>
      </c>
      <c r="F21" s="1" t="s">
        <v>36</v>
      </c>
      <c r="G21" s="1">
        <v>0</v>
      </c>
      <c r="H21" s="1">
        <v>6</v>
      </c>
      <c r="I21" s="1">
        <v>6.5</v>
      </c>
      <c r="J21" s="1">
        <v>7.5</v>
      </c>
      <c r="K21" s="14">
        <v>20</v>
      </c>
      <c r="L21" s="1">
        <v>50</v>
      </c>
      <c r="M21" s="3">
        <f>G21*(10-$G$31)+H21*(10-$H$31)+I21*(10-$I$31)+J21*(10-$J$31)</f>
        <v>89.613636363636374</v>
      </c>
    </row>
    <row r="22" spans="1:13" x14ac:dyDescent="0.3">
      <c r="A22" s="1">
        <v>15</v>
      </c>
      <c r="B22" s="1" t="s">
        <v>64</v>
      </c>
      <c r="C22" s="1" t="s">
        <v>37</v>
      </c>
      <c r="D22" s="1" t="s">
        <v>61</v>
      </c>
      <c r="E22" s="1">
        <v>2007</v>
      </c>
      <c r="F22" s="1" t="s">
        <v>22</v>
      </c>
      <c r="G22" s="1">
        <v>1</v>
      </c>
      <c r="H22" s="1">
        <v>6</v>
      </c>
      <c r="I22" s="1">
        <v>5</v>
      </c>
      <c r="J22" s="1">
        <v>7</v>
      </c>
      <c r="K22" s="14">
        <v>19</v>
      </c>
      <c r="L22" s="1">
        <v>47.5</v>
      </c>
      <c r="M22" s="16">
        <f>G22*(10-$G$31)+H22*(10-$H$31)+I22*(10-$I$31)+J22*(10-$J$31)</f>
        <v>84.13636363636364</v>
      </c>
    </row>
    <row r="23" spans="1:13" x14ac:dyDescent="0.3">
      <c r="A23" s="1">
        <v>14</v>
      </c>
      <c r="B23" s="1" t="s">
        <v>64</v>
      </c>
      <c r="C23" s="1" t="s">
        <v>23</v>
      </c>
      <c r="D23" s="1" t="s">
        <v>24</v>
      </c>
      <c r="E23" s="1">
        <v>2007</v>
      </c>
      <c r="F23" s="1" t="s">
        <v>25</v>
      </c>
      <c r="G23" s="1">
        <v>1.5</v>
      </c>
      <c r="H23" s="1">
        <v>10</v>
      </c>
      <c r="I23" s="1">
        <v>2.5</v>
      </c>
      <c r="J23" s="1">
        <v>5</v>
      </c>
      <c r="K23" s="14">
        <v>19</v>
      </c>
      <c r="L23" s="1">
        <v>47.5</v>
      </c>
      <c r="M23" s="16">
        <f>G23*(10-$G$31)+H23*(10-$H$31)+I23*(10-$I$31)+J23*(10-$J$31)</f>
        <v>79.795454545454561</v>
      </c>
    </row>
    <row r="24" spans="1:13" x14ac:dyDescent="0.3">
      <c r="A24" s="1">
        <v>16</v>
      </c>
      <c r="B24" s="1" t="s">
        <v>64</v>
      </c>
      <c r="C24" s="1" t="s">
        <v>28</v>
      </c>
      <c r="D24" s="1" t="s">
        <v>29</v>
      </c>
      <c r="E24" s="1">
        <v>2007</v>
      </c>
      <c r="F24" s="1" t="s">
        <v>30</v>
      </c>
      <c r="G24" s="1">
        <v>8.5</v>
      </c>
      <c r="H24" s="1">
        <v>0</v>
      </c>
      <c r="I24" s="1">
        <v>3</v>
      </c>
      <c r="J24" s="1">
        <v>6</v>
      </c>
      <c r="K24" s="14">
        <v>17.5</v>
      </c>
      <c r="L24" s="1">
        <v>43.75</v>
      </c>
      <c r="M24" s="3">
        <f>G24*(10-$G$31)+H24*(10-$H$31)+I24*(10-$I$31)+J24*(10-$J$31)</f>
        <v>79.75</v>
      </c>
    </row>
    <row r="25" spans="1:13" x14ac:dyDescent="0.3">
      <c r="A25" s="2">
        <v>17</v>
      </c>
      <c r="B25" s="2" t="s">
        <v>65</v>
      </c>
      <c r="C25" s="2" t="s">
        <v>31</v>
      </c>
      <c r="D25" s="2" t="s">
        <v>32</v>
      </c>
      <c r="E25" s="2">
        <v>2006</v>
      </c>
      <c r="F25" s="2" t="s">
        <v>33</v>
      </c>
      <c r="G25" s="2">
        <v>8.5</v>
      </c>
      <c r="H25" s="2">
        <v>4</v>
      </c>
      <c r="I25" s="2">
        <v>2</v>
      </c>
      <c r="J25" s="2">
        <v>2</v>
      </c>
      <c r="K25" s="15">
        <v>16.5</v>
      </c>
      <c r="L25" s="2">
        <v>41.25</v>
      </c>
      <c r="M25" s="4">
        <f>G25*(10-$G$31)+H25*(10-$H$31)+I25*(10-$I$31)+J25*(10-$J$31)</f>
        <v>71.840909090909093</v>
      </c>
    </row>
    <row r="26" spans="1:13" x14ac:dyDescent="0.3">
      <c r="A26" s="2">
        <v>18</v>
      </c>
      <c r="B26" s="2" t="s">
        <v>65</v>
      </c>
      <c r="C26" s="2" t="s">
        <v>31</v>
      </c>
      <c r="D26" s="2" t="s">
        <v>49</v>
      </c>
      <c r="E26" s="2">
        <v>2006</v>
      </c>
      <c r="F26" s="2" t="s">
        <v>33</v>
      </c>
      <c r="G26" s="2">
        <v>8.5</v>
      </c>
      <c r="H26" s="2">
        <v>0</v>
      </c>
      <c r="I26" s="2">
        <v>2.5</v>
      </c>
      <c r="J26" s="2">
        <v>4</v>
      </c>
      <c r="K26" s="15">
        <v>15</v>
      </c>
      <c r="L26" s="2">
        <v>37.5</v>
      </c>
      <c r="M26" s="4">
        <f>G26*(10-$G$31)+H26*(10-$H$31)+I26*(10-$I$31)+J26*(10-$J$31)</f>
        <v>68.204545454545453</v>
      </c>
    </row>
    <row r="27" spans="1:13" x14ac:dyDescent="0.3">
      <c r="A27" s="2">
        <v>19</v>
      </c>
      <c r="B27" s="2" t="s">
        <v>65</v>
      </c>
      <c r="C27" s="2" t="s">
        <v>26</v>
      </c>
      <c r="D27" s="2" t="s">
        <v>27</v>
      </c>
      <c r="E27" s="2">
        <v>2006</v>
      </c>
      <c r="F27" s="2" t="s">
        <v>25</v>
      </c>
      <c r="G27" s="2">
        <v>1.5</v>
      </c>
      <c r="H27" s="2">
        <v>4</v>
      </c>
      <c r="I27" s="2">
        <v>7</v>
      </c>
      <c r="J27" s="2">
        <v>2</v>
      </c>
      <c r="K27" s="15">
        <v>14.5</v>
      </c>
      <c r="L27" s="2">
        <v>36.25</v>
      </c>
      <c r="M27" s="4">
        <f>G27*(10-$G$31)+H27*(10-$H$31)+I27*(10-$I$31)+J27*(10-$J$31)</f>
        <v>66.431818181818187</v>
      </c>
    </row>
    <row r="28" spans="1:13" x14ac:dyDescent="0.3">
      <c r="A28" s="2">
        <v>20</v>
      </c>
      <c r="B28" s="2" t="s">
        <v>65</v>
      </c>
      <c r="C28" s="2" t="s">
        <v>39</v>
      </c>
      <c r="D28" s="2" t="s">
        <v>40</v>
      </c>
      <c r="E28" s="2">
        <v>2007</v>
      </c>
      <c r="F28" s="2" t="s">
        <v>41</v>
      </c>
      <c r="G28" s="2">
        <v>1.5</v>
      </c>
      <c r="H28" s="2">
        <v>3</v>
      </c>
      <c r="I28" s="2">
        <v>3</v>
      </c>
      <c r="J28" s="2">
        <v>2</v>
      </c>
      <c r="K28" s="15">
        <v>9.5</v>
      </c>
      <c r="L28" s="2">
        <v>23.75</v>
      </c>
      <c r="M28" s="4">
        <f>G28*(10-$G$31)+H28*(10-$H$31)+I28*(10-$I$31)+J28*(10-$J$31)</f>
        <v>42.272727272727273</v>
      </c>
    </row>
    <row r="29" spans="1:13" x14ac:dyDescent="0.3">
      <c r="A29" s="2">
        <v>21</v>
      </c>
      <c r="B29" s="2" t="s">
        <v>65</v>
      </c>
      <c r="C29" s="2" t="s">
        <v>23</v>
      </c>
      <c r="D29" s="2" t="s">
        <v>37</v>
      </c>
      <c r="E29" s="2">
        <v>2007</v>
      </c>
      <c r="F29" s="2" t="s">
        <v>36</v>
      </c>
      <c r="G29" s="2">
        <v>0</v>
      </c>
      <c r="H29" s="2">
        <v>0</v>
      </c>
      <c r="I29" s="2">
        <v>3.5</v>
      </c>
      <c r="J29" s="2">
        <v>2</v>
      </c>
      <c r="K29" s="15">
        <v>5.5</v>
      </c>
      <c r="L29" s="2">
        <v>13.75</v>
      </c>
      <c r="M29" s="4">
        <f>G29*(10-$G$31)+H29*(10-$H$31)+I29*(10-$I$31)+J29*(10-$J$31)</f>
        <v>26.818181818181817</v>
      </c>
    </row>
    <row r="30" spans="1:13" x14ac:dyDescent="0.3">
      <c r="A30" s="2">
        <v>22</v>
      </c>
      <c r="B30" s="2" t="s">
        <v>65</v>
      </c>
      <c r="C30" s="2" t="s">
        <v>28</v>
      </c>
      <c r="D30" s="2" t="s">
        <v>42</v>
      </c>
      <c r="E30" s="2">
        <v>2006</v>
      </c>
      <c r="F30" s="2" t="s">
        <v>36</v>
      </c>
      <c r="G30" s="2">
        <v>1</v>
      </c>
      <c r="H30" s="2">
        <v>2</v>
      </c>
      <c r="I30" s="2">
        <v>0.5</v>
      </c>
      <c r="J30" s="2">
        <v>1</v>
      </c>
      <c r="K30" s="15">
        <v>4.5</v>
      </c>
      <c r="L30" s="2">
        <v>11.25</v>
      </c>
      <c r="M30" s="4">
        <f>G30*(10-$G$31)+H30*(10-$H$31)+I30*(10-$I$31)+J30*(10-$J$31)</f>
        <v>19.045454545454547</v>
      </c>
    </row>
    <row r="31" spans="1:13" x14ac:dyDescent="0.3">
      <c r="G31">
        <f>SUM(G9:G30)/22</f>
        <v>5.5909090909090908</v>
      </c>
      <c r="H31">
        <f t="shared" ref="H31:J31" si="0">SUM(H9:H30)/22</f>
        <v>6.2045454545454541</v>
      </c>
      <c r="I31">
        <f t="shared" si="0"/>
        <v>4.9090909090909092</v>
      </c>
      <c r="J31">
        <f t="shared" si="0"/>
        <v>5.5</v>
      </c>
    </row>
    <row r="32" spans="1:13" ht="21" x14ac:dyDescent="0.4">
      <c r="B32" s="6" t="s">
        <v>62</v>
      </c>
    </row>
    <row r="33" spans="2:11" ht="21" x14ac:dyDescent="0.4">
      <c r="B33" s="6" t="s">
        <v>67</v>
      </c>
    </row>
    <row r="34" spans="2:11" ht="46.2" customHeight="1" x14ac:dyDescent="0.3">
      <c r="B34" s="8" t="s">
        <v>68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21" x14ac:dyDescent="0.4">
      <c r="B35" s="10" t="s">
        <v>69</v>
      </c>
      <c r="C35" s="6"/>
      <c r="D35" s="6"/>
      <c r="E35" s="9"/>
    </row>
    <row r="36" spans="2:11" ht="21" x14ac:dyDescent="0.4">
      <c r="B36" s="6" t="s">
        <v>63</v>
      </c>
      <c r="C36" s="6"/>
      <c r="D36" s="6"/>
      <c r="E36" s="9"/>
    </row>
  </sheetData>
  <sortState ref="B9:L30">
    <sortCondition descending="1" ref="K9"/>
  </sortState>
  <mergeCells count="2">
    <mergeCell ref="B34:K34"/>
    <mergeCell ref="E6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KMT-F</dc:creator>
  <cp:lastModifiedBy>KMT-F</cp:lastModifiedBy>
  <dcterms:created xsi:type="dcterms:W3CDTF">2022-05-06T07:48:09Z</dcterms:created>
  <dcterms:modified xsi:type="dcterms:W3CDTF">2022-05-06T08:30:17Z</dcterms:modified>
</cp:coreProperties>
</file>